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ommaire_impôt" sheetId="1" r:id="rId1"/>
    <sheet name="Kilométrage" sheetId="2" r:id="rId2"/>
    <sheet name="Frais Medicaux" sheetId="3" r:id="rId3"/>
    <sheet name="Essence_Entretien" sheetId="4" r:id="rId4"/>
    <sheet name="Fournitures" sheetId="5" r:id="rId5"/>
    <sheet name="Représentation" sheetId="6" r:id="rId6"/>
    <sheet name="Téléphonie" sheetId="7" r:id="rId7"/>
    <sheet name="Cotisations_Formation_Permis" sheetId="8" r:id="rId8"/>
    <sheet name="Other_Expenses" sheetId="9" r:id="rId9"/>
  </sheets>
  <definedNames>
    <definedName name="_xlnm.Print_Area" localSheetId="4">Fournitures!$A$358:$D$375</definedName>
    <definedName name="_xlnm.Print_Area" localSheetId="5">Représentation!$A$358:$D$375</definedName>
    <definedName name="_xlnm.Print_Area" localSheetId="0">Sommaire_impôt!$A$1:$C$32</definedName>
    <definedName name="benzino">Essence_Entretien!$C$375</definedName>
    <definedName name="jaro">Kilométrage!$B$2</definedName>
    <definedName name="km_eko">Kilométrage!$B$8</definedName>
    <definedName name="km_laboro">Kilométrage!$C$375</definedName>
    <definedName name="km_totala">Kilométrage!$B$375</definedName>
    <definedName name="konservado">Essence_Entretien!$E$375</definedName>
    <definedName name="kontoro">Représentation!$B$375</definedName>
    <definedName name="kvindek_kontoro">Représentation!$B$5</definedName>
    <definedName name="mekaniko">Essence_Entretien!$E$7:$F$372</definedName>
    <definedName name="procento_dedukti_auto">Kilométrage!$D$5</definedName>
    <definedName name="profecio">Cotisations_Formation_Permis!$B$20</definedName>
    <definedName name="provizado">Fournitures!$B$375</definedName>
    <definedName name="telefono">Téléphonie!$B$20</definedName>
    <definedName name="tuta_kosto">Sommaire_impôt!$C$18</definedName>
    <definedName name="__shared_1_0_0">NA()</definedName>
    <definedName name="__shared_1_1_0">#REF!+1</definedName>
    <definedName name="__shared_1_2_0">#REF!+1</definedName>
    <definedName name="__shared_1_3_0">#REF!+1</definedName>
    <definedName name="__shared_1_4_0">#REF!+1</definedName>
    <definedName name="__shared_1_5_0">#REF!+1</definedName>
    <definedName name="__shared_2_0_0">#REF!+1</definedName>
    <definedName name="__shared_2_1_0">#REF!+1</definedName>
    <definedName name="__shared_2_2_0">#REF!+1</definedName>
    <definedName name="__shared_2_3_0">#REF!+1</definedName>
    <definedName name="__shared_2_4_0">#REF!+1</definedName>
    <definedName name="__shared_2_5_0">#REF!+1</definedName>
  </definedNames>
</workbook>
</file>

<file path=xl/comments2.xml><?xml version="1.0" encoding="utf-8"?>
<comments xmlns="http://schemas.openxmlformats.org/spreadsheetml/2006/main">
  <authors>
    <author>Unknown Author</author>
  </authors>
  <commentList>
    <comment ref="B2" authorId="0">
      <text>
        <t>Mettre le 1er janvier de l'année pour laquelle vous voulez votre fichier.  NOTE: toutes les feuilles se calculent à partir de cette unique cellule.</t>
      </text>
    </comment>
    <comment ref="B3" authorId="0">
      <text>
        <t>Le montant indiqué dans la cellule B8 au 1er janvier sera inscrite ici.  Ne l'entrez pas vous-mêmes.</t>
      </text>
    </comment>
    <comment ref="B5" authorId="0">
      <text>
        <t>Ce montant sera calculé au fur et à mesure de l'année.  N'entrez rien.</t>
      </text>
    </comment>
    <comment ref="D5" authorId="0">
      <text>
        <t>Pourcentage calculé au fur et à mesure que vous entrez vos données.  Il sera utilisé dans d'autres feuilles.  N'entrez rien.</t>
      </text>
    </comment>
    <comment ref="B6" authorId="0">
      <text>
        <t>Ce montant se calcule tout seul.  N'entrez rien ici.</t>
      </text>
    </comment>
    <comment ref="A8" authorId="0">
      <text>
        <t>Cette date dépend de la cellule B2 en haut.  N'entrez rien rien dans cette colonne.</t>
      </text>
    </comment>
    <comment ref="B375" authorId="0">
      <text>
        <t>N'oubliez pas d'entrer la lecture de l'odomètre du 31 décembre dans la cellule B372 ou B373 quelques lignes plus haut.  N'entrez rien ici</t>
      </text>
    </comment>
    <comment ref="C375" authorId="0">
      <text>
        <t xml:space="preserve">La somme de cette colonne.  N'entrez rien.
</t>
      </text>
    </comment>
    <comment ref="B376" authorId="0">
      <text>
        <t>N'oubliez pas d'entrer la lecture de l'odomètre du 31 décembre dans la cellule B372 ou B373 quelques lignes plus haut.  N'entrez rien ici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7">
    <numFmt numFmtId="56" formatCode="&quot;上午/下午 &quot;hh&quot;時&quot;mm&quot;分&quot;ss&quot;秒 &quot;"/>
    <numFmt numFmtId="164" formatCode="General"/>
    <numFmt numFmtId="165" formatCode="#,##0.00\ [$$-C0C];[RED]\-#,##0.00\ [$$-C0C]"/>
    <numFmt numFmtId="166" formatCode="[$$-1009]#,##0.00;[RED]\-[$$-1009]#,##0.00"/>
    <numFmt numFmtId="167" formatCode="General"/>
    <numFmt numFmtId="168" formatCode="0%"/>
    <numFmt numFmtId="169" formatCode="0.00%"/>
    <numFmt numFmtId="170" formatCode="mmm\ d&quot;, &quot;yyyy"/>
    <numFmt numFmtId="171" formatCode="#,##0"/>
    <numFmt numFmtId="172" formatCode="dddd&quot;, &quot;d\ mmmm\ yyyy"/>
    <numFmt numFmtId="173" formatCode="_ * #,##0.00_)&quot; $&quot;_ ;_ * \(#,##0.00&quot;) $&quot;_ ;_ * \-??_)&quot; $&quot;_ ;_ @_ "/>
    <numFmt numFmtId="174" formatCode="\$#,##0.00"/>
    <numFmt numFmtId="175" formatCode="dd/mm/yyyy"/>
    <numFmt numFmtId="176" formatCode="[$-409]m/d/yyyy"/>
    <numFmt numFmtId="177" formatCode="[$$-1009]#,##0.00;\-[$$-1009]#,##0.00"/>
    <numFmt numFmtId="178" formatCode="d\ mmmm\ yyyy"/>
    <numFmt numFmtId="179" formatCode="@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workbookViewId="0" rightToLeft="0"/>
  </sheetViews>
  <sheetData>
    <row r="1">
      <c r="C1" s="1" t="str">
        <f>"Registre des dépenses professionnelles pour "&amp;YEAR(jaro)</f>
        <v>Registre des dépenses professionnelles pour 2022</v>
      </c>
    </row>
    <row r="2">
      <c r="A2" s="1" t="str">
        <v>Sources d'information</v>
      </c>
    </row>
    <row r="3">
      <c r="A3" s="1" t="str">
        <v>Les données des cellules en bleu sont importées de vos registres (autres feuilles).</v>
      </c>
    </row>
    <row r="4">
      <c r="A4" s="1" t="str">
        <v>Votre employeur vous fournira des feuillets d'impôt avec les montants pour les autres cellules de calcul.</v>
      </c>
    </row>
    <row r="5">
      <c r="C5" s="1">
        <f>YEAR(jaro)</f>
        <v>2022</v>
      </c>
    </row>
    <row r="6">
      <c r="A6" s="1" t="str">
        <v>Postes comptables</v>
      </c>
      <c r="C6" s="1" t="str">
        <v>Montant</v>
      </c>
    </row>
    <row r="7">
      <c r="A7" s="1" t="str">
        <v>Cotisations prof. AMF CSF et autres coûts UFC</v>
      </c>
      <c r="C7" s="1">
        <f>profecio</f>
        <v>0</v>
      </c>
    </row>
    <row r="8">
      <c r="A8" s="1" t="str">
        <v>Assurance responsabilité professionnelle (employeur)</v>
      </c>
      <c r="C8" s="1">
        <v>0</v>
      </c>
    </row>
    <row r="9">
      <c r="A9" s="1" t="str">
        <v>Intérêts sur prêts déductibles (employeur)</v>
      </c>
      <c r="C9" s="1">
        <v>0</v>
      </c>
    </row>
    <row r="10">
      <c r="A10" s="1" t="str">
        <v>Frais bureau et de réseau (employeur)</v>
      </c>
      <c r="C10" s="1">
        <v>0</v>
      </c>
      <c r="E10" s="1" t="str">
        <f>"Sommaire "&amp;YEAR(jaro)</f>
        <v>Sommaire 2022</v>
      </c>
      <c r="F10" s="1" t="str">
        <v>Montant</v>
      </c>
    </row>
    <row r="11">
      <c r="A11" s="1" t="str">
        <v>Fournitures de bureau personnelles</v>
      </c>
      <c r="C11" s="1">
        <f>provizado</f>
        <v>1065.32</v>
      </c>
      <c r="E11" s="1" t="str">
        <v>Revenus bruts d'entreprise</v>
      </c>
      <c r="F11" s="1">
        <v>88565.64</v>
      </c>
    </row>
    <row r="12">
      <c r="A12" s="1" t="str">
        <v>Frais de gestion et d'administration (employeur)</v>
      </c>
      <c r="C12" s="1">
        <v>0</v>
      </c>
      <c r="E12" s="1" t="str">
        <v>Dépenses d'entreprise</v>
      </c>
      <c r="F12" s="1">
        <v>0</v>
      </c>
    </row>
    <row r="13">
      <c r="A13" s="1" t="str">
        <v>Téléphonie personnelle et de bureau</v>
      </c>
      <c r="C13" s="1">
        <f>telefono</f>
        <v>0</v>
      </c>
      <c r="E13" s="1" t="str">
        <v>Revenus nets d'entreprise</v>
      </c>
      <c r="F13" s="1">
        <f>F11-F12</f>
        <v>88565.64</v>
      </c>
    </row>
    <row r="14">
      <c r="A14" s="1" t="str">
        <v>Postes et livraison courrier (employeur)</v>
      </c>
      <c r="C14" s="1">
        <v>0</v>
      </c>
    </row>
    <row r="16">
      <c r="A16" s="1" t="str">
        <f>"Déductions pour frais auto (à "&amp;ROUND(C25*100,1)&amp;"%)"</f>
        <v>Déductions pour frais auto (à 0%)</v>
      </c>
      <c r="C16" s="1">
        <f>C24*C25</f>
        <v>0</v>
      </c>
      <c r="E16" s="1" t="str">
        <v>Taxes à payer 2020</v>
      </c>
    </row>
    <row r="17">
      <c r="A17" s="1" t="str">
        <v>Frais de représentation (à 50%)</v>
      </c>
      <c r="C17" s="1">
        <f>kvindek_kontoro</f>
        <v>1147.625</v>
      </c>
      <c r="E17" s="1" t="str">
        <v>Revenu taxable</v>
      </c>
      <c r="F17" s="1">
        <v>88565.64</v>
      </c>
    </row>
    <row r="18">
      <c r="A18" s="1" t="str">
        <v>Total des frais déductibles</v>
      </c>
      <c r="C18" s="1">
        <f>SUM(C7:C17)</f>
        <v>2212.945</v>
      </c>
      <c r="E18" s="1" t="str">
        <v>Dépenses taxés</v>
      </c>
      <c r="F18" s="1">
        <v>0</v>
      </c>
    </row>
    <row r="19">
      <c r="B19" s="1" t="str">
        <v>NOTE : ne pas changer le contenu des cellules en bleu, elles contiennent des formules.</v>
      </c>
      <c r="F19" s="1">
        <f>(F17-F18)*0.14975</f>
        <v>13262.70459</v>
      </c>
    </row>
    <row r="20">
      <c r="A20" s="1" t="str">
        <v>Détails frais automobile</v>
      </c>
      <c r="C20" s="1" t="str">
        <v>Montant</v>
      </c>
    </row>
    <row r="21">
      <c r="B21" s="1">
        <v>1</v>
      </c>
      <c r="C21" s="1">
        <v>0</v>
      </c>
    </row>
    <row r="22">
      <c r="A22" s="1" t="str">
        <v>Location de voiture</v>
      </c>
      <c r="C22" s="1">
        <v>8632</v>
      </c>
    </row>
    <row r="23">
      <c r="A23" s="1" t="str">
        <v>Entretien, permis et réparations</v>
      </c>
      <c r="C23" s="1">
        <v>0</v>
      </c>
    </row>
    <row r="24">
      <c r="A24" s="1" t="str">
        <v>Total des frais engendrés</v>
      </c>
      <c r="C24" s="1">
        <f>SUM(C21:C23)</f>
        <v>8632</v>
      </c>
    </row>
    <row r="25">
      <c r="A25" s="1" t="str">
        <v>Utilisation pour le travail en %</v>
      </c>
      <c r="C25" s="1">
        <f>procento_dedukti_auto</f>
        <v>0</v>
      </c>
    </row>
  </sheetData>
  <pageMargins left="1.18055555555556" right="0.7875" top="2.20555555555556" bottom="1.02430555555556" header="1.96875" footer="0.7875"/>
  <ignoredErrors>
    <ignoredError numberStoredAsText="1" sqref="A1:G25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376"/>
  <sheetViews>
    <sheetView workbookViewId="0" rightToLeft="0"/>
  </sheetViews>
  <sheetData>
    <row r="1">
      <c r="C1" s="1" t="str">
        <f>"Registre du kilométrage parcouru "&amp;YEAR(jaro)</f>
        <v>Registre du kilométrage parcouru 2022</v>
      </c>
    </row>
    <row r="2">
      <c r="A2" s="1" t="str">
        <v>Année débutant le</v>
      </c>
      <c r="B2" s="1">
        <v>44562</v>
      </c>
    </row>
    <row r="3">
      <c r="A3" s="1" t="str">
        <v>Odomètre en début d'année</v>
      </c>
      <c r="B3" s="1">
        <v>22991</v>
      </c>
      <c r="C3" s="1" t="str">
        <v>kilomètres</v>
      </c>
    </row>
    <row r="4">
      <c r="A4" s="1" t="str">
        <v>Kilomètres parcourus total</v>
      </c>
      <c r="C4" s="1" t="str">
        <v>kilomètres</v>
      </c>
    </row>
    <row r="5">
      <c r="A5" s="1" t="str">
        <v>Kilomètres pour le travail</v>
      </c>
      <c r="C5" s="1" t="str">
        <v>kilomètres</v>
      </c>
      <c r="D5" s="1">
        <f>B5/(B6-B3)</f>
        <v>0</v>
      </c>
    </row>
    <row r="6">
      <c r="A6" s="1" t="str">
        <v>Odomètre au 31 décembre 2021</v>
      </c>
    </row>
    <row r="7">
      <c r="A7" s="1" t="str">
        <v>Date</v>
      </c>
      <c r="B7" s="1" t="str">
        <v>Odomètre</v>
      </c>
      <c r="C7" s="1" t="str">
        <v>Km travail</v>
      </c>
      <c r="D7" s="1" t="str">
        <v>Note</v>
      </c>
    </row>
    <row r="8">
      <c r="A8" s="1">
        <f>jaro</f>
        <v>44562</v>
      </c>
      <c r="B8" s="1">
        <v>22991</v>
      </c>
    </row>
    <row r="9">
      <c r="A9" s="1">
        <f>A8+1</f>
        <v>44563</v>
      </c>
    </row>
    <row r="10">
      <c r="A10" s="1">
        <f>A9+1</f>
        <v>44564</v>
      </c>
    </row>
    <row r="11">
      <c r="A11" s="1">
        <f>A10+1</f>
        <v>44565</v>
      </c>
    </row>
    <row r="12">
      <c r="A12" s="1">
        <f>A11+1</f>
        <v>44566</v>
      </c>
    </row>
    <row r="13">
      <c r="A13" s="1">
        <f>A12+1</f>
        <v>44567</v>
      </c>
    </row>
    <row r="14">
      <c r="A14" s="1">
        <f>A13+1</f>
        <v>44568</v>
      </c>
    </row>
    <row r="15">
      <c r="A15" s="1">
        <f>A14+1</f>
        <v>44569</v>
      </c>
    </row>
    <row r="16">
      <c r="A16" s="1">
        <f>A15+1</f>
        <v>44570</v>
      </c>
    </row>
    <row r="17">
      <c r="A17" s="1">
        <f>A16+1</f>
        <v>44571</v>
      </c>
    </row>
    <row r="18">
      <c r="A18" s="1">
        <f>A17+1</f>
        <v>44572</v>
      </c>
    </row>
    <row r="19">
      <c r="A19" s="1">
        <f>A18+1</f>
        <v>44573</v>
      </c>
    </row>
    <row r="20">
      <c r="A20" s="1">
        <f>A19+1</f>
        <v>44574</v>
      </c>
    </row>
    <row r="21">
      <c r="A21" s="1">
        <f>A20+1</f>
        <v>44575</v>
      </c>
    </row>
    <row r="22">
      <c r="A22" s="1">
        <f>A21+1</f>
        <v>44576</v>
      </c>
    </row>
    <row r="23">
      <c r="A23" s="1">
        <f>A22+1</f>
        <v>44577</v>
      </c>
    </row>
    <row r="24">
      <c r="A24" s="1">
        <f>A23+1</f>
        <v>44578</v>
      </c>
    </row>
    <row r="25">
      <c r="A25" s="1">
        <f>A24+1</f>
        <v>44579</v>
      </c>
    </row>
    <row r="26">
      <c r="A26" s="1">
        <f>A25+1</f>
        <v>44580</v>
      </c>
    </row>
    <row r="27">
      <c r="A27" s="1">
        <f>A26+1</f>
        <v>44581</v>
      </c>
    </row>
    <row r="28">
      <c r="A28" s="1">
        <f>A27+1</f>
        <v>44582</v>
      </c>
    </row>
    <row r="29">
      <c r="A29" s="1">
        <f>A28+1</f>
        <v>44583</v>
      </c>
    </row>
    <row r="30">
      <c r="A30" s="1">
        <f>A29+1</f>
        <v>44584</v>
      </c>
    </row>
    <row r="31">
      <c r="A31" s="1">
        <f>A30+1</f>
        <v>44585</v>
      </c>
    </row>
    <row r="32">
      <c r="A32" s="1">
        <f>A31+1</f>
        <v>44586</v>
      </c>
    </row>
    <row r="33">
      <c r="A33" s="1">
        <f>A32+1</f>
        <v>44587</v>
      </c>
    </row>
    <row r="34">
      <c r="A34" s="1">
        <f>A33+1</f>
        <v>44588</v>
      </c>
    </row>
    <row r="35">
      <c r="A35" s="1">
        <f>A34+1</f>
        <v>44589</v>
      </c>
    </row>
    <row r="36">
      <c r="A36" s="1">
        <f>A35+1</f>
        <v>44590</v>
      </c>
    </row>
    <row r="37">
      <c r="A37" s="1">
        <f>A36+1</f>
        <v>44591</v>
      </c>
    </row>
    <row r="38">
      <c r="A38" s="1">
        <f>A37+1</f>
        <v>44592</v>
      </c>
    </row>
    <row r="39">
      <c r="A39" s="1">
        <f>A38+1</f>
        <v>44593</v>
      </c>
    </row>
    <row r="40">
      <c r="A40" s="1">
        <f>A39+1</f>
        <v>44594</v>
      </c>
    </row>
    <row r="41">
      <c r="A41" s="1">
        <f>A40+1</f>
        <v>44595</v>
      </c>
    </row>
    <row r="42">
      <c r="A42" s="1">
        <f>A41+1</f>
        <v>44596</v>
      </c>
    </row>
    <row r="43">
      <c r="A43" s="1">
        <f>A42+1</f>
        <v>44597</v>
      </c>
    </row>
    <row r="44">
      <c r="A44" s="1">
        <f>A43+1</f>
        <v>44598</v>
      </c>
    </row>
    <row r="45">
      <c r="A45" s="1">
        <f>A44+1</f>
        <v>44599</v>
      </c>
    </row>
    <row r="46">
      <c r="A46" s="1">
        <f>A45+1</f>
        <v>44600</v>
      </c>
    </row>
    <row r="47">
      <c r="A47" s="1">
        <f>A46+1</f>
        <v>44601</v>
      </c>
    </row>
    <row r="48">
      <c r="A48" s="1">
        <f>A47+1</f>
        <v>44602</v>
      </c>
    </row>
    <row r="49">
      <c r="A49" s="1">
        <f>A48+1</f>
        <v>44603</v>
      </c>
    </row>
    <row r="50">
      <c r="A50" s="1">
        <f>A49+1</f>
        <v>44604</v>
      </c>
    </row>
    <row r="51">
      <c r="A51" s="1">
        <f>A50+1</f>
        <v>44605</v>
      </c>
    </row>
    <row r="52">
      <c r="A52" s="1">
        <f>A51+1</f>
        <v>44606</v>
      </c>
    </row>
    <row r="53">
      <c r="A53" s="1">
        <f>A52+1</f>
        <v>44607</v>
      </c>
    </row>
    <row r="54">
      <c r="A54" s="1">
        <f>A53+1</f>
        <v>44608</v>
      </c>
    </row>
    <row r="55">
      <c r="A55" s="1">
        <f>A54+1</f>
        <v>44609</v>
      </c>
    </row>
    <row r="56">
      <c r="A56" s="1">
        <f>A55+1</f>
        <v>44610</v>
      </c>
    </row>
    <row r="57">
      <c r="A57" s="1">
        <f>A56+1</f>
        <v>44611</v>
      </c>
    </row>
    <row r="58">
      <c r="A58" s="1">
        <f>A57+1</f>
        <v>44612</v>
      </c>
    </row>
    <row r="59">
      <c r="A59" s="1">
        <f>A58+1</f>
        <v>44613</v>
      </c>
    </row>
    <row r="60">
      <c r="A60" s="1">
        <f>A59+1</f>
        <v>44614</v>
      </c>
    </row>
    <row r="61">
      <c r="A61" s="1">
        <f>A60+1</f>
        <v>44615</v>
      </c>
    </row>
    <row r="62">
      <c r="A62" s="1">
        <f>A61+1</f>
        <v>44616</v>
      </c>
    </row>
    <row r="63">
      <c r="A63" s="1">
        <f>A62+1</f>
        <v>44617</v>
      </c>
    </row>
    <row r="64">
      <c r="A64" s="1">
        <f>A63+1</f>
        <v>44618</v>
      </c>
    </row>
    <row r="65">
      <c r="A65" s="1">
        <f>A64+1</f>
        <v>44619</v>
      </c>
    </row>
    <row r="66">
      <c r="A66" s="1">
        <f>A65+1</f>
        <v>44620</v>
      </c>
    </row>
    <row r="67">
      <c r="A67" s="1">
        <f>A66+1</f>
        <v>44621</v>
      </c>
    </row>
    <row r="68">
      <c r="A68" s="1">
        <f>A67+1</f>
        <v>44622</v>
      </c>
    </row>
    <row r="69">
      <c r="A69" s="1">
        <f>A68+1</f>
        <v>44623</v>
      </c>
    </row>
    <row r="70">
      <c r="A70" s="1">
        <f>A69+1</f>
        <v>44624</v>
      </c>
    </row>
    <row r="71">
      <c r="A71" s="1">
        <f>A70+1</f>
        <v>44625</v>
      </c>
    </row>
    <row r="72">
      <c r="A72" s="1">
        <f>A71+1</f>
        <v>44626</v>
      </c>
    </row>
    <row r="73">
      <c r="A73" s="1">
        <f>A72+1</f>
        <v>44627</v>
      </c>
    </row>
    <row r="74">
      <c r="A74" s="1">
        <f>A73+1</f>
        <v>44628</v>
      </c>
    </row>
    <row r="75">
      <c r="A75" s="1">
        <f>A74+1</f>
        <v>44629</v>
      </c>
    </row>
    <row r="76">
      <c r="A76" s="1">
        <f>A75+1</f>
        <v>44630</v>
      </c>
    </row>
    <row r="77">
      <c r="A77" s="1">
        <f>A76+1</f>
        <v>44631</v>
      </c>
    </row>
    <row r="78">
      <c r="A78" s="1">
        <f>A77+1</f>
        <v>44632</v>
      </c>
    </row>
    <row r="79">
      <c r="A79" s="1">
        <f>A78+1</f>
        <v>44633</v>
      </c>
    </row>
    <row r="80">
      <c r="A80" s="1">
        <f>A79+1</f>
        <v>44634</v>
      </c>
    </row>
    <row r="81">
      <c r="A81" s="1">
        <f>A80+1</f>
        <v>44635</v>
      </c>
    </row>
    <row r="82">
      <c r="A82" s="1">
        <f>A81+1</f>
        <v>44636</v>
      </c>
    </row>
    <row r="83">
      <c r="A83" s="1">
        <f>A82+1</f>
        <v>44637</v>
      </c>
    </row>
    <row r="84">
      <c r="A84" s="1">
        <f>A83+1</f>
        <v>44638</v>
      </c>
    </row>
    <row r="85">
      <c r="A85" s="1">
        <f>A84+1</f>
        <v>44639</v>
      </c>
    </row>
    <row r="86">
      <c r="A86" s="1">
        <f>A85+1</f>
        <v>44640</v>
      </c>
    </row>
    <row r="87">
      <c r="A87" s="1">
        <f>A86+1</f>
        <v>44641</v>
      </c>
    </row>
    <row r="88">
      <c r="A88" s="1">
        <f>A87+1</f>
        <v>44642</v>
      </c>
    </row>
    <row r="89">
      <c r="A89" s="1">
        <f>A88+1</f>
        <v>44643</v>
      </c>
    </row>
    <row r="90">
      <c r="A90" s="1">
        <f>A89+1</f>
        <v>44644</v>
      </c>
    </row>
    <row r="91">
      <c r="A91" s="1">
        <f>A90+1</f>
        <v>44645</v>
      </c>
    </row>
    <row r="92">
      <c r="A92" s="1">
        <f>A91+1</f>
        <v>44646</v>
      </c>
    </row>
    <row r="93">
      <c r="A93" s="1">
        <f>A92+1</f>
        <v>44647</v>
      </c>
    </row>
    <row r="94">
      <c r="A94" s="1">
        <f>A93+1</f>
        <v>44648</v>
      </c>
    </row>
    <row r="95">
      <c r="A95" s="1">
        <f>A94+1</f>
        <v>44649</v>
      </c>
    </row>
    <row r="96">
      <c r="A96" s="1">
        <f>A95+1</f>
        <v>44650</v>
      </c>
    </row>
    <row r="97">
      <c r="A97" s="1">
        <f>A96+1</f>
        <v>44651</v>
      </c>
    </row>
    <row r="98">
      <c r="A98" s="1">
        <f>A97+1</f>
        <v>44652</v>
      </c>
    </row>
    <row r="99">
      <c r="A99" s="1">
        <f>A98+1</f>
        <v>44653</v>
      </c>
    </row>
    <row r="100">
      <c r="A100" s="1">
        <f>A99+1</f>
        <v>44654</v>
      </c>
    </row>
    <row r="101">
      <c r="A101" s="1">
        <f>A100+1</f>
        <v>44655</v>
      </c>
    </row>
    <row r="102">
      <c r="A102" s="1">
        <f>A101+1</f>
        <v>44656</v>
      </c>
    </row>
    <row r="103">
      <c r="A103" s="1">
        <f>A102+1</f>
        <v>44657</v>
      </c>
    </row>
    <row r="104">
      <c r="A104" s="1">
        <f>A103+1</f>
        <v>44658</v>
      </c>
    </row>
    <row r="105">
      <c r="A105" s="1">
        <f>A104+1</f>
        <v>44659</v>
      </c>
    </row>
    <row r="106">
      <c r="A106" s="1">
        <f>A105+1</f>
        <v>44660</v>
      </c>
    </row>
    <row r="107">
      <c r="A107" s="1">
        <f>A106+1</f>
        <v>44661</v>
      </c>
    </row>
    <row r="108">
      <c r="A108" s="1">
        <f>A107+1</f>
        <v>44662</v>
      </c>
    </row>
    <row r="109">
      <c r="A109" s="1">
        <f>A108+1</f>
        <v>44663</v>
      </c>
    </row>
    <row r="110">
      <c r="A110" s="1">
        <f>A109+1</f>
        <v>44664</v>
      </c>
    </row>
    <row r="111">
      <c r="A111" s="1">
        <f>A110+1</f>
        <v>44665</v>
      </c>
    </row>
    <row r="112">
      <c r="A112" s="1">
        <f>A111+1</f>
        <v>44666</v>
      </c>
    </row>
    <row r="113">
      <c r="A113" s="1">
        <f>A112+1</f>
        <v>44667</v>
      </c>
    </row>
    <row r="114">
      <c r="A114" s="1">
        <f>A113+1</f>
        <v>44668</v>
      </c>
    </row>
    <row r="115">
      <c r="A115" s="1">
        <f>A114+1</f>
        <v>44669</v>
      </c>
    </row>
    <row r="116">
      <c r="A116" s="1">
        <f>A115+1</f>
        <v>44670</v>
      </c>
    </row>
    <row r="117">
      <c r="A117" s="1">
        <f>A116+1</f>
        <v>44671</v>
      </c>
    </row>
    <row r="118">
      <c r="A118" s="1">
        <f>A117+1</f>
        <v>44672</v>
      </c>
    </row>
    <row r="119">
      <c r="A119" s="1">
        <f>A118+1</f>
        <v>44673</v>
      </c>
    </row>
    <row r="120">
      <c r="A120" s="1">
        <f>A119+1</f>
        <v>44674</v>
      </c>
    </row>
    <row r="121">
      <c r="A121" s="1">
        <f>A120+1</f>
        <v>44675</v>
      </c>
    </row>
    <row r="122">
      <c r="A122" s="1">
        <f>A121+1</f>
        <v>44676</v>
      </c>
    </row>
    <row r="123">
      <c r="A123" s="1">
        <f>A122+1</f>
        <v>44677</v>
      </c>
    </row>
    <row r="124">
      <c r="A124" s="1">
        <f>A123+1</f>
        <v>44678</v>
      </c>
    </row>
    <row r="125">
      <c r="A125" s="1">
        <f>A124+1</f>
        <v>44679</v>
      </c>
    </row>
    <row r="126">
      <c r="A126" s="1">
        <f>A125+1</f>
        <v>44680</v>
      </c>
    </row>
    <row r="127">
      <c r="A127" s="1">
        <f>A126+1</f>
        <v>44681</v>
      </c>
    </row>
    <row r="128">
      <c r="A128" s="1">
        <f>A127+1</f>
        <v>44682</v>
      </c>
    </row>
    <row r="129">
      <c r="A129" s="1">
        <f>A128+1</f>
        <v>44683</v>
      </c>
    </row>
    <row r="130">
      <c r="A130" s="1">
        <f>A129+1</f>
        <v>44684</v>
      </c>
    </row>
    <row r="131">
      <c r="A131" s="1">
        <f>A130+1</f>
        <v>44685</v>
      </c>
    </row>
    <row r="132">
      <c r="A132" s="1">
        <f>A131+1</f>
        <v>44686</v>
      </c>
    </row>
    <row r="133">
      <c r="A133" s="1">
        <f>A132+1</f>
        <v>44687</v>
      </c>
    </row>
    <row r="134">
      <c r="A134" s="1">
        <f>A133+1</f>
        <v>44688</v>
      </c>
    </row>
    <row r="135">
      <c r="A135" s="1">
        <f>A134+1</f>
        <v>44689</v>
      </c>
    </row>
    <row r="136">
      <c r="A136" s="1">
        <f>A135+1</f>
        <v>44690</v>
      </c>
    </row>
    <row r="137">
      <c r="A137" s="1">
        <f>A136+1</f>
        <v>44691</v>
      </c>
    </row>
    <row r="138">
      <c r="A138" s="1">
        <f>A137+1</f>
        <v>44692</v>
      </c>
    </row>
    <row r="139">
      <c r="A139" s="1">
        <f>A138+1</f>
        <v>44693</v>
      </c>
    </row>
    <row r="140">
      <c r="A140" s="1">
        <f>A139+1</f>
        <v>44694</v>
      </c>
    </row>
    <row r="141">
      <c r="A141" s="1">
        <f>A140+1</f>
        <v>44695</v>
      </c>
    </row>
    <row r="142">
      <c r="A142" s="1">
        <f>A141+1</f>
        <v>44696</v>
      </c>
    </row>
    <row r="143">
      <c r="A143" s="1">
        <f>A142+1</f>
        <v>44697</v>
      </c>
    </row>
    <row r="144">
      <c r="A144" s="1">
        <f>A143+1</f>
        <v>44698</v>
      </c>
    </row>
    <row r="145">
      <c r="A145" s="1">
        <f>A144+1</f>
        <v>44699</v>
      </c>
    </row>
    <row r="146">
      <c r="A146" s="1">
        <f>A145+1</f>
        <v>44700</v>
      </c>
    </row>
    <row r="147">
      <c r="A147" s="1">
        <f>A146+1</f>
        <v>44701</v>
      </c>
    </row>
    <row r="148">
      <c r="A148" s="1">
        <f>A147+1</f>
        <v>44702</v>
      </c>
    </row>
    <row r="149">
      <c r="A149" s="1">
        <f>A148+1</f>
        <v>44703</v>
      </c>
    </row>
    <row r="150">
      <c r="A150" s="1">
        <f>A149+1</f>
        <v>44704</v>
      </c>
    </row>
    <row r="151">
      <c r="A151" s="1">
        <f>A150+1</f>
        <v>44705</v>
      </c>
    </row>
    <row r="152">
      <c r="A152" s="1">
        <f>A151+1</f>
        <v>44706</v>
      </c>
    </row>
    <row r="153">
      <c r="A153" s="1">
        <f>A152+1</f>
        <v>44707</v>
      </c>
    </row>
    <row r="154">
      <c r="A154" s="1">
        <f>A153+1</f>
        <v>44708</v>
      </c>
    </row>
    <row r="155">
      <c r="A155" s="1">
        <f>A154+1</f>
        <v>44709</v>
      </c>
    </row>
    <row r="156">
      <c r="A156" s="1">
        <f>A155+1</f>
        <v>44710</v>
      </c>
    </row>
    <row r="157">
      <c r="A157" s="1">
        <f>A156+1</f>
        <v>44711</v>
      </c>
    </row>
    <row r="158">
      <c r="A158" s="1">
        <f>A157+1</f>
        <v>44712</v>
      </c>
    </row>
    <row r="159">
      <c r="A159" s="1">
        <f>A158+1</f>
        <v>44713</v>
      </c>
    </row>
    <row r="160">
      <c r="A160" s="1">
        <f>A159+1</f>
        <v>44714</v>
      </c>
    </row>
    <row r="161">
      <c r="A161" s="1">
        <f>A160+1</f>
        <v>44715</v>
      </c>
    </row>
    <row r="162">
      <c r="A162" s="1">
        <f>A161+1</f>
        <v>44716</v>
      </c>
    </row>
    <row r="163">
      <c r="A163" s="1">
        <f>A162+1</f>
        <v>44717</v>
      </c>
    </row>
    <row r="164">
      <c r="A164" s="1">
        <f>A163+1</f>
        <v>44718</v>
      </c>
    </row>
    <row r="165">
      <c r="A165" s="1">
        <f>A164+1</f>
        <v>44719</v>
      </c>
    </row>
    <row r="166">
      <c r="A166" s="1">
        <f>A165+1</f>
        <v>44720</v>
      </c>
    </row>
    <row r="167">
      <c r="A167" s="1">
        <f>A166+1</f>
        <v>44721</v>
      </c>
    </row>
    <row r="168">
      <c r="A168" s="1">
        <f>A167+1</f>
        <v>44722</v>
      </c>
    </row>
    <row r="169">
      <c r="A169" s="1">
        <f>A168+1</f>
        <v>44723</v>
      </c>
    </row>
    <row r="170">
      <c r="A170" s="1">
        <f>A169+1</f>
        <v>44724</v>
      </c>
    </row>
    <row r="171">
      <c r="A171" s="1">
        <f>A170+1</f>
        <v>44725</v>
      </c>
    </row>
    <row r="172">
      <c r="A172" s="1">
        <f>A171+1</f>
        <v>44726</v>
      </c>
    </row>
    <row r="173">
      <c r="A173" s="1">
        <f>A172+1</f>
        <v>44727</v>
      </c>
    </row>
    <row r="174">
      <c r="A174" s="1">
        <f>A173+1</f>
        <v>44728</v>
      </c>
    </row>
    <row r="175">
      <c r="A175" s="1">
        <f>A174+1</f>
        <v>44729</v>
      </c>
    </row>
    <row r="176">
      <c r="A176" s="1">
        <f>A175+1</f>
        <v>44730</v>
      </c>
    </row>
    <row r="177">
      <c r="A177" s="1">
        <f>A176+1</f>
        <v>44731</v>
      </c>
    </row>
    <row r="178">
      <c r="A178" s="1">
        <f>A177+1</f>
        <v>44732</v>
      </c>
    </row>
    <row r="179">
      <c r="A179" s="1">
        <f>A178+1</f>
        <v>44733</v>
      </c>
    </row>
    <row r="180">
      <c r="A180" s="1">
        <f>A179+1</f>
        <v>44734</v>
      </c>
    </row>
    <row r="181">
      <c r="A181" s="1">
        <f>A180+1</f>
        <v>44735</v>
      </c>
    </row>
    <row r="182">
      <c r="A182" s="1">
        <f>A181+1</f>
        <v>44736</v>
      </c>
    </row>
    <row r="183">
      <c r="A183" s="1">
        <f>A182+1</f>
        <v>44737</v>
      </c>
    </row>
    <row r="184">
      <c r="A184" s="1">
        <f>A183+1</f>
        <v>44738</v>
      </c>
    </row>
    <row r="185">
      <c r="A185" s="1">
        <f>A184+1</f>
        <v>44739</v>
      </c>
    </row>
    <row r="186">
      <c r="A186" s="1">
        <f>A185+1</f>
        <v>44740</v>
      </c>
    </row>
    <row r="187">
      <c r="A187" s="1">
        <f>A186+1</f>
        <v>44741</v>
      </c>
    </row>
    <row r="188">
      <c r="A188" s="1">
        <f>A187+1</f>
        <v>44742</v>
      </c>
    </row>
    <row r="189">
      <c r="A189" s="1">
        <f>A188+1</f>
        <v>44743</v>
      </c>
    </row>
    <row r="190">
      <c r="A190" s="1">
        <f>A189+1</f>
        <v>44744</v>
      </c>
    </row>
    <row r="191">
      <c r="A191" s="1">
        <f>A190+1</f>
        <v>44745</v>
      </c>
    </row>
    <row r="192">
      <c r="A192" s="1">
        <f>A191+1</f>
        <v>44746</v>
      </c>
    </row>
    <row r="193">
      <c r="A193" s="1">
        <f>A192+1</f>
        <v>44747</v>
      </c>
    </row>
    <row r="194">
      <c r="A194" s="1">
        <f>A193+1</f>
        <v>44748</v>
      </c>
    </row>
    <row r="195">
      <c r="A195" s="1">
        <f>A194+1</f>
        <v>44749</v>
      </c>
    </row>
    <row r="196">
      <c r="A196" s="1">
        <f>A195+1</f>
        <v>44750</v>
      </c>
    </row>
    <row r="197">
      <c r="A197" s="1">
        <f>A196+1</f>
        <v>44751</v>
      </c>
    </row>
    <row r="198">
      <c r="A198" s="1">
        <f>A197+1</f>
        <v>44752</v>
      </c>
    </row>
    <row r="199">
      <c r="A199" s="1">
        <f>A198+1</f>
        <v>44753</v>
      </c>
    </row>
    <row r="200">
      <c r="A200" s="1">
        <f>A199+1</f>
        <v>44754</v>
      </c>
    </row>
    <row r="201">
      <c r="A201" s="1">
        <f>A200+1</f>
        <v>44755</v>
      </c>
    </row>
    <row r="202">
      <c r="A202" s="1">
        <f>A201+1</f>
        <v>44756</v>
      </c>
    </row>
    <row r="203">
      <c r="A203" s="1">
        <f>A202+1</f>
        <v>44757</v>
      </c>
    </row>
    <row r="204">
      <c r="A204" s="1">
        <f>A203+1</f>
        <v>44758</v>
      </c>
    </row>
    <row r="205">
      <c r="A205" s="1">
        <f>A204+1</f>
        <v>44759</v>
      </c>
    </row>
    <row r="206">
      <c r="A206" s="1">
        <f>A205+1</f>
        <v>44760</v>
      </c>
    </row>
    <row r="207">
      <c r="A207" s="1">
        <f>A206+1</f>
        <v>44761</v>
      </c>
    </row>
    <row r="208">
      <c r="A208" s="1">
        <f>A207+1</f>
        <v>44762</v>
      </c>
    </row>
    <row r="209">
      <c r="A209" s="1">
        <f>A208+1</f>
        <v>44763</v>
      </c>
    </row>
    <row r="210">
      <c r="A210" s="1">
        <f>A209+1</f>
        <v>44764</v>
      </c>
    </row>
    <row r="211">
      <c r="A211" s="1">
        <f>A210+1</f>
        <v>44765</v>
      </c>
    </row>
    <row r="212">
      <c r="A212" s="1">
        <f>A211+1</f>
        <v>44766</v>
      </c>
    </row>
    <row r="213">
      <c r="A213" s="1">
        <f>A212+1</f>
        <v>44767</v>
      </c>
    </row>
    <row r="214">
      <c r="A214" s="1">
        <f>A213+1</f>
        <v>44768</v>
      </c>
    </row>
    <row r="215">
      <c r="A215" s="1">
        <f>A214+1</f>
        <v>44769</v>
      </c>
    </row>
    <row r="216">
      <c r="A216" s="1">
        <f>A215+1</f>
        <v>44770</v>
      </c>
    </row>
    <row r="217">
      <c r="A217" s="1">
        <f>A216+1</f>
        <v>44771</v>
      </c>
    </row>
    <row r="218">
      <c r="A218" s="1">
        <f>A217+1</f>
        <v>44772</v>
      </c>
    </row>
    <row r="219">
      <c r="A219" s="1">
        <f>A218+1</f>
        <v>44773</v>
      </c>
    </row>
    <row r="220">
      <c r="A220" s="1">
        <f>A219+1</f>
        <v>44774</v>
      </c>
    </row>
    <row r="221">
      <c r="A221" s="1">
        <f>A220+1</f>
        <v>44775</v>
      </c>
    </row>
    <row r="222">
      <c r="A222" s="1">
        <f>A221+1</f>
        <v>44776</v>
      </c>
    </row>
    <row r="223">
      <c r="A223" s="1">
        <f>A222+1</f>
        <v>44777</v>
      </c>
    </row>
    <row r="224">
      <c r="A224" s="1">
        <f>A223+1</f>
        <v>44778</v>
      </c>
    </row>
    <row r="225">
      <c r="A225" s="1">
        <f>A224+1</f>
        <v>44779</v>
      </c>
    </row>
    <row r="226">
      <c r="A226" s="1">
        <f>A225+1</f>
        <v>44780</v>
      </c>
    </row>
    <row r="227">
      <c r="A227" s="1">
        <f>A226+1</f>
        <v>44781</v>
      </c>
    </row>
    <row r="228">
      <c r="A228" s="1">
        <f>A227+1</f>
        <v>44782</v>
      </c>
    </row>
    <row r="229">
      <c r="A229" s="1">
        <f>A228+1</f>
        <v>44783</v>
      </c>
    </row>
    <row r="230">
      <c r="A230" s="1">
        <f>A229+1</f>
        <v>44784</v>
      </c>
    </row>
    <row r="231">
      <c r="A231" s="1">
        <f>A230+1</f>
        <v>44785</v>
      </c>
    </row>
    <row r="232">
      <c r="A232" s="1">
        <f>A231+1</f>
        <v>44786</v>
      </c>
    </row>
    <row r="233">
      <c r="A233" s="1">
        <f>A232+1</f>
        <v>44787</v>
      </c>
    </row>
    <row r="234">
      <c r="A234" s="1">
        <f>A233+1</f>
        <v>44788</v>
      </c>
    </row>
    <row r="235">
      <c r="A235" s="1">
        <f>A234+1</f>
        <v>44789</v>
      </c>
    </row>
    <row r="236">
      <c r="A236" s="1">
        <f>A235+1</f>
        <v>44790</v>
      </c>
    </row>
    <row r="237">
      <c r="A237" s="1">
        <f>A236+1</f>
        <v>44791</v>
      </c>
    </row>
    <row r="238">
      <c r="A238" s="1">
        <f>A237+1</f>
        <v>44792</v>
      </c>
    </row>
    <row r="239">
      <c r="A239" s="1">
        <f>A238+1</f>
        <v>44793</v>
      </c>
    </row>
    <row r="240">
      <c r="A240" s="1">
        <f>A239+1</f>
        <v>44794</v>
      </c>
    </row>
    <row r="241">
      <c r="A241" s="1">
        <f>A240+1</f>
        <v>44795</v>
      </c>
    </row>
    <row r="242">
      <c r="A242" s="1">
        <f>A241+1</f>
        <v>44796</v>
      </c>
    </row>
    <row r="243">
      <c r="A243" s="1">
        <f>A242+1</f>
        <v>44797</v>
      </c>
    </row>
    <row r="244">
      <c r="A244" s="1">
        <f>A243+1</f>
        <v>44798</v>
      </c>
    </row>
    <row r="245">
      <c r="A245" s="1">
        <f>A244+1</f>
        <v>44799</v>
      </c>
    </row>
    <row r="246">
      <c r="A246" s="1">
        <f>A245+1</f>
        <v>44800</v>
      </c>
    </row>
    <row r="247">
      <c r="A247" s="1">
        <f>A246+1</f>
        <v>44801</v>
      </c>
    </row>
    <row r="248">
      <c r="A248" s="1">
        <f>A247+1</f>
        <v>44802</v>
      </c>
    </row>
    <row r="249">
      <c r="A249" s="1">
        <f>A248+1</f>
        <v>44803</v>
      </c>
    </row>
    <row r="250">
      <c r="A250" s="1">
        <f>A249+1</f>
        <v>44804</v>
      </c>
    </row>
    <row r="251">
      <c r="A251" s="1">
        <f>A250+1</f>
        <v>44805</v>
      </c>
    </row>
    <row r="252">
      <c r="A252" s="1">
        <f>A251+1</f>
        <v>44806</v>
      </c>
    </row>
    <row r="253">
      <c r="A253" s="1">
        <f>A252+1</f>
        <v>44807</v>
      </c>
    </row>
    <row r="254">
      <c r="A254" s="1">
        <f>A253+1</f>
        <v>44808</v>
      </c>
    </row>
    <row r="255">
      <c r="A255" s="1">
        <f>A254+1</f>
        <v>44809</v>
      </c>
    </row>
    <row r="256">
      <c r="A256" s="1">
        <f>A255+1</f>
        <v>44810</v>
      </c>
    </row>
    <row r="257">
      <c r="A257" s="1">
        <f>A256+1</f>
        <v>44811</v>
      </c>
    </row>
    <row r="258">
      <c r="A258" s="1">
        <f>A257+1</f>
        <v>44812</v>
      </c>
    </row>
    <row r="259">
      <c r="A259" s="1">
        <f>A258+1</f>
        <v>44813</v>
      </c>
    </row>
    <row r="260">
      <c r="A260" s="1">
        <f>A259+1</f>
        <v>44814</v>
      </c>
    </row>
    <row r="261">
      <c r="A261" s="1">
        <f>A260+1</f>
        <v>44815</v>
      </c>
    </row>
    <row r="262">
      <c r="A262" s="1">
        <f>A261+1</f>
        <v>44816</v>
      </c>
    </row>
    <row r="263">
      <c r="A263" s="1">
        <f>A262+1</f>
        <v>44817</v>
      </c>
    </row>
    <row r="264">
      <c r="A264" s="1">
        <f>A263+1</f>
        <v>44818</v>
      </c>
    </row>
    <row r="265">
      <c r="A265" s="1">
        <f>A264+1</f>
        <v>44819</v>
      </c>
    </row>
    <row r="266">
      <c r="A266" s="1">
        <f>A265+1</f>
        <v>44820</v>
      </c>
    </row>
    <row r="267">
      <c r="A267" s="1">
        <f>A266+1</f>
        <v>44821</v>
      </c>
    </row>
    <row r="268">
      <c r="A268" s="1">
        <f>A267+1</f>
        <v>44822</v>
      </c>
    </row>
    <row r="269">
      <c r="A269" s="1">
        <f>A268+1</f>
        <v>44823</v>
      </c>
    </row>
    <row r="270">
      <c r="A270" s="1">
        <f>A269+1</f>
        <v>44824</v>
      </c>
    </row>
    <row r="271">
      <c r="A271" s="1">
        <f>A270+1</f>
        <v>44825</v>
      </c>
    </row>
    <row r="272">
      <c r="A272" s="1">
        <f>A271+1</f>
        <v>44826</v>
      </c>
    </row>
    <row r="273">
      <c r="A273" s="1">
        <f>A272+1</f>
        <v>44827</v>
      </c>
    </row>
    <row r="274">
      <c r="A274" s="1">
        <f>A273+1</f>
        <v>44828</v>
      </c>
    </row>
    <row r="275">
      <c r="A275" s="1">
        <f>A274+1</f>
        <v>44829</v>
      </c>
    </row>
    <row r="276">
      <c r="A276" s="1">
        <f>A275+1</f>
        <v>44830</v>
      </c>
    </row>
    <row r="277">
      <c r="A277" s="1">
        <f>A276+1</f>
        <v>44831</v>
      </c>
    </row>
    <row r="278">
      <c r="A278" s="1">
        <f>A277+1</f>
        <v>44832</v>
      </c>
    </row>
    <row r="279">
      <c r="A279" s="1">
        <f>A278+1</f>
        <v>44833</v>
      </c>
    </row>
    <row r="280">
      <c r="A280" s="1">
        <f>A279+1</f>
        <v>44834</v>
      </c>
    </row>
    <row r="281">
      <c r="A281" s="1">
        <f>A280+1</f>
        <v>44835</v>
      </c>
    </row>
    <row r="282">
      <c r="A282" s="1">
        <f>A281+1</f>
        <v>44836</v>
      </c>
    </row>
    <row r="283">
      <c r="A283" s="1">
        <f>A282+1</f>
        <v>44837</v>
      </c>
    </row>
    <row r="284">
      <c r="A284" s="1">
        <f>A283+1</f>
        <v>44838</v>
      </c>
    </row>
    <row r="285">
      <c r="A285" s="1">
        <f>A284+1</f>
        <v>44839</v>
      </c>
    </row>
    <row r="286">
      <c r="A286" s="1">
        <f>A285+1</f>
        <v>44840</v>
      </c>
    </row>
    <row r="287">
      <c r="A287" s="1">
        <f>A286+1</f>
        <v>44841</v>
      </c>
    </row>
    <row r="288">
      <c r="A288" s="1">
        <f>A287+1</f>
        <v>44842</v>
      </c>
    </row>
    <row r="289">
      <c r="A289" s="1">
        <f>A288+1</f>
        <v>44843</v>
      </c>
    </row>
    <row r="290">
      <c r="A290" s="1">
        <f>A289+1</f>
        <v>44844</v>
      </c>
    </row>
    <row r="291">
      <c r="A291" s="1">
        <f>A290+1</f>
        <v>44845</v>
      </c>
    </row>
    <row r="292">
      <c r="A292" s="1">
        <f>A291+1</f>
        <v>44846</v>
      </c>
    </row>
    <row r="293">
      <c r="A293" s="1">
        <f>A292+1</f>
        <v>44847</v>
      </c>
    </row>
    <row r="294">
      <c r="A294" s="1">
        <f>A293+1</f>
        <v>44848</v>
      </c>
    </row>
    <row r="295">
      <c r="A295" s="1">
        <f>A294+1</f>
        <v>44849</v>
      </c>
    </row>
    <row r="296">
      <c r="A296" s="1">
        <f>A295+1</f>
        <v>44850</v>
      </c>
    </row>
    <row r="297">
      <c r="A297" s="1">
        <f>A296+1</f>
        <v>44851</v>
      </c>
    </row>
    <row r="298">
      <c r="A298" s="1">
        <f>A297+1</f>
        <v>44852</v>
      </c>
    </row>
    <row r="299">
      <c r="A299" s="1">
        <f>A298+1</f>
        <v>44853</v>
      </c>
    </row>
    <row r="300">
      <c r="A300" s="1">
        <f>A299+1</f>
        <v>44854</v>
      </c>
    </row>
    <row r="301">
      <c r="A301" s="1">
        <f>A300+1</f>
        <v>44855</v>
      </c>
    </row>
    <row r="302">
      <c r="A302" s="1">
        <f>A301+1</f>
        <v>44856</v>
      </c>
    </row>
    <row r="303">
      <c r="A303" s="1">
        <f>A302+1</f>
        <v>44857</v>
      </c>
    </row>
    <row r="304">
      <c r="A304" s="1">
        <f>A303+1</f>
        <v>44858</v>
      </c>
    </row>
    <row r="305">
      <c r="A305" s="1">
        <f>A304+1</f>
        <v>44859</v>
      </c>
    </row>
    <row r="306">
      <c r="A306" s="1">
        <f>A305+1</f>
        <v>44860</v>
      </c>
    </row>
    <row r="307">
      <c r="A307" s="1">
        <f>A306+1</f>
        <v>44861</v>
      </c>
    </row>
    <row r="308">
      <c r="A308" s="1">
        <f>A307+1</f>
        <v>44862</v>
      </c>
    </row>
    <row r="309">
      <c r="A309" s="1">
        <f>A308+1</f>
        <v>44863</v>
      </c>
    </row>
    <row r="310">
      <c r="A310" s="1">
        <f>A309+1</f>
        <v>44864</v>
      </c>
    </row>
    <row r="311">
      <c r="A311" s="1">
        <f>A310+1</f>
        <v>44865</v>
      </c>
    </row>
    <row r="312">
      <c r="A312" s="1">
        <f>A311+1</f>
        <v>44866</v>
      </c>
    </row>
    <row r="313">
      <c r="A313" s="1">
        <f>A312+1</f>
        <v>44867</v>
      </c>
    </row>
    <row r="314">
      <c r="A314" s="1">
        <f>A313+1</f>
        <v>44868</v>
      </c>
    </row>
    <row r="315">
      <c r="A315" s="1">
        <f>A314+1</f>
        <v>44869</v>
      </c>
    </row>
    <row r="316">
      <c r="A316" s="1">
        <f>A315+1</f>
        <v>44870</v>
      </c>
    </row>
    <row r="317">
      <c r="A317" s="1">
        <f>A316+1</f>
        <v>44871</v>
      </c>
    </row>
    <row r="318">
      <c r="A318" s="1">
        <f>A317+1</f>
        <v>44872</v>
      </c>
    </row>
    <row r="319">
      <c r="A319" s="1">
        <f>A318+1</f>
        <v>44873</v>
      </c>
    </row>
    <row r="320">
      <c r="A320" s="1">
        <f>A319+1</f>
        <v>44874</v>
      </c>
    </row>
    <row r="321">
      <c r="A321" s="1">
        <f>A320+1</f>
        <v>44875</v>
      </c>
    </row>
    <row r="322">
      <c r="A322" s="1">
        <f>A321+1</f>
        <v>44876</v>
      </c>
    </row>
    <row r="323">
      <c r="A323" s="1">
        <f>A322+1</f>
        <v>44877</v>
      </c>
    </row>
    <row r="324">
      <c r="A324" s="1">
        <f>A323+1</f>
        <v>44878</v>
      </c>
    </row>
    <row r="325">
      <c r="A325" s="1">
        <f>A324+1</f>
        <v>44879</v>
      </c>
    </row>
    <row r="326">
      <c r="A326" s="1">
        <f>A325+1</f>
        <v>44880</v>
      </c>
    </row>
    <row r="327">
      <c r="A327" s="1">
        <f>A326+1</f>
        <v>44881</v>
      </c>
    </row>
    <row r="328">
      <c r="A328" s="1">
        <f>A327+1</f>
        <v>44882</v>
      </c>
    </row>
    <row r="329">
      <c r="A329" s="1">
        <f>A328+1</f>
        <v>44883</v>
      </c>
    </row>
    <row r="330">
      <c r="A330" s="1">
        <f>A329+1</f>
        <v>44884</v>
      </c>
    </row>
    <row r="331">
      <c r="A331" s="1">
        <f>A330+1</f>
        <v>44885</v>
      </c>
    </row>
    <row r="332">
      <c r="A332" s="1">
        <f>A331+1</f>
        <v>44886</v>
      </c>
    </row>
    <row r="333">
      <c r="A333" s="1">
        <f>A332+1</f>
        <v>44887</v>
      </c>
    </row>
    <row r="334">
      <c r="A334" s="1">
        <f>A333+1</f>
        <v>44888</v>
      </c>
    </row>
    <row r="335">
      <c r="A335" s="1">
        <f>A334+1</f>
        <v>44889</v>
      </c>
    </row>
    <row r="336">
      <c r="A336" s="1">
        <f>A335+1</f>
        <v>44890</v>
      </c>
    </row>
    <row r="337">
      <c r="A337" s="1">
        <f>A336+1</f>
        <v>44891</v>
      </c>
    </row>
    <row r="338">
      <c r="A338" s="1">
        <f>A337+1</f>
        <v>44892</v>
      </c>
    </row>
    <row r="339">
      <c r="A339" s="1">
        <f>A338+1</f>
        <v>44893</v>
      </c>
    </row>
    <row r="340">
      <c r="A340" s="1">
        <f>A339+1</f>
        <v>44894</v>
      </c>
    </row>
    <row r="341">
      <c r="A341" s="1">
        <f>A340+1</f>
        <v>44895</v>
      </c>
    </row>
    <row r="342">
      <c r="A342" s="1">
        <f>A341+1</f>
        <v>44896</v>
      </c>
    </row>
    <row r="343">
      <c r="A343" s="1">
        <f>A342+1</f>
        <v>44897</v>
      </c>
    </row>
    <row r="344">
      <c r="A344" s="1">
        <f>A343+1</f>
        <v>44898</v>
      </c>
    </row>
    <row r="345">
      <c r="A345" s="1">
        <f>A344+1</f>
        <v>44899</v>
      </c>
    </row>
    <row r="346">
      <c r="A346" s="1">
        <f>A345+1</f>
        <v>44900</v>
      </c>
    </row>
    <row r="347">
      <c r="A347" s="1">
        <f>A346+1</f>
        <v>44901</v>
      </c>
    </row>
    <row r="348">
      <c r="A348" s="1">
        <f>A347+1</f>
        <v>44902</v>
      </c>
    </row>
    <row r="349">
      <c r="A349" s="1">
        <f>A348+1</f>
        <v>44903</v>
      </c>
    </row>
    <row r="350">
      <c r="A350" s="1">
        <f>A349+1</f>
        <v>44904</v>
      </c>
    </row>
    <row r="351">
      <c r="A351" s="1">
        <f>A350+1</f>
        <v>44905</v>
      </c>
    </row>
    <row r="352">
      <c r="A352" s="1">
        <f>A351+1</f>
        <v>44906</v>
      </c>
    </row>
    <row r="353">
      <c r="A353" s="1">
        <f>A352+1</f>
        <v>44907</v>
      </c>
    </row>
    <row r="354">
      <c r="A354" s="1">
        <f>A353+1</f>
        <v>44908</v>
      </c>
    </row>
    <row r="355">
      <c r="A355" s="1">
        <f>A354+1</f>
        <v>44909</v>
      </c>
    </row>
    <row r="356">
      <c r="A356" s="1">
        <f>A355+1</f>
        <v>44910</v>
      </c>
    </row>
    <row r="357">
      <c r="A357" s="1">
        <f>A356+1</f>
        <v>44911</v>
      </c>
    </row>
    <row r="358">
      <c r="A358" s="1">
        <f>A357+1</f>
        <v>44912</v>
      </c>
    </row>
    <row r="359">
      <c r="A359" s="1">
        <f>A358+1</f>
        <v>44913</v>
      </c>
    </row>
    <row r="360">
      <c r="A360" s="1">
        <f>A359+1</f>
        <v>44914</v>
      </c>
    </row>
    <row r="361">
      <c r="A361" s="1">
        <f>A360+1</f>
        <v>44915</v>
      </c>
    </row>
    <row r="362">
      <c r="A362" s="1">
        <f>A361+1</f>
        <v>44916</v>
      </c>
    </row>
    <row r="363">
      <c r="A363" s="1">
        <f>A362+1</f>
        <v>44917</v>
      </c>
    </row>
    <row r="364">
      <c r="A364" s="1">
        <f>A363+1</f>
        <v>44918</v>
      </c>
    </row>
    <row r="365">
      <c r="A365" s="1">
        <f>A364+1</f>
        <v>44919</v>
      </c>
    </row>
    <row r="366">
      <c r="A366" s="1">
        <f>A365+1</f>
        <v>44920</v>
      </c>
    </row>
    <row r="367">
      <c r="A367" s="1">
        <f>A366+1</f>
        <v>44921</v>
      </c>
    </row>
    <row r="368">
      <c r="A368" s="1">
        <f>A367+1</f>
        <v>44922</v>
      </c>
    </row>
    <row r="369">
      <c r="A369" s="1">
        <f>A368+1</f>
        <v>44923</v>
      </c>
    </row>
    <row r="370">
      <c r="A370" s="1">
        <f>A369+1</f>
        <v>44924</v>
      </c>
    </row>
    <row r="371">
      <c r="A371" s="1">
        <f>A370+1</f>
        <v>44925</v>
      </c>
    </row>
    <row r="372">
      <c r="A372" s="1">
        <f>A371+1</f>
        <v>44926</v>
      </c>
    </row>
    <row r="373">
      <c r="A373" s="1">
        <f>A372+1</f>
        <v>44927</v>
      </c>
    </row>
    <row r="374">
      <c r="A374" s="1">
        <f>A373+1</f>
        <v>44928</v>
      </c>
    </row>
    <row r="375">
      <c r="A375" s="1" t="str">
        <v>Odomètre maximal de l'année</v>
      </c>
      <c r="B375" s="1">
        <v>23000</v>
      </c>
      <c r="C375" s="1">
        <f>SUM(C8:C374)</f>
        <v>0</v>
      </c>
      <c r="D375" s="1" t="str">
        <v xml:space="preserve"> Km parcourus pour le travail</v>
      </c>
    </row>
    <row r="376">
      <c r="A376" s="1" t="str">
        <v>Vérification (lignes 375 = ligne 376)</v>
      </c>
      <c r="B376" s="1">
        <f>B6</f>
        <v>0</v>
      </c>
    </row>
  </sheetData>
  <pageMargins left="1.18055555555556" right="0.7875" top="2.20555555555556" bottom="1.02430555555556" header="1.96875" footer="0.7875"/>
  <ignoredErrors>
    <ignoredError numberStoredAsText="1" sqref="A1:E376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6"/>
  <sheetViews>
    <sheetView workbookViewId="0" rightToLeft="0"/>
  </sheetViews>
  <sheetData>
    <row r="1">
      <c r="C1" s="1" t="str">
        <v>FRAIS MEDICAUX NON COUVERTS</v>
      </c>
    </row>
    <row r="3">
      <c r="A3" s="1" t="str">
        <v>Soins dentaire Francis</v>
      </c>
    </row>
    <row r="6">
      <c r="A6" s="1" t="str">
        <v>Frais Médicaments Francis</v>
      </c>
    </row>
    <row r="7">
      <c r="A7" s="1" t="str">
        <v>Frais Médicaments Ashley</v>
      </c>
    </row>
    <row r="9">
      <c r="A9" s="1" t="str">
        <v>WEED / MED / INTERVENTIONS Francis</v>
      </c>
    </row>
  </sheetData>
  <pageMargins left="0.699305555555556" right="0.699305555555556" top="0.75" bottom="0.75" header="0.511811023622047" footer="0.511811023622047"/>
  <ignoredErrors>
    <ignoredError numberStoredAsText="1" sqref="A1:C36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F375"/>
  <sheetViews>
    <sheetView workbookViewId="0" rightToLeft="0"/>
  </sheetViews>
  <sheetData>
    <row r="1">
      <c r="C1" s="1" t="str">
        <f>"Registre des frais de voiture "&amp;YEAR(jaro)</f>
        <v>Registre des frais de voiture 2022</v>
      </c>
    </row>
    <row r="2">
      <c r="A2" s="1" t="str">
        <v xml:space="preserve">Ne pas oublier : immatriculation, frais de stationnement, permis de conduire, assurance CAA et assurance auto. </v>
      </c>
    </row>
    <row r="3">
      <c r="A3" s="1" t="str">
        <v xml:space="preserve">                                 En fin d'année, faites une photocopie de tous vos reçus. Ils s'effacent vite.</v>
      </c>
    </row>
    <row r="4">
      <c r="B4" s="1" t="str">
        <v>Totaux</v>
      </c>
      <c r="C4" s="1">
        <f>benzino</f>
        <v>0</v>
      </c>
      <c r="E4" s="1">
        <f>konservado</f>
        <v>555.44</v>
      </c>
    </row>
    <row r="6">
      <c r="C6" s="1" t="str">
        <v>Essence</v>
      </c>
      <c r="E6" s="1" t="str">
        <v>Entretien</v>
      </c>
    </row>
    <row r="7">
      <c r="A7" s="1" t="str">
        <v>Date</v>
      </c>
      <c r="B7" s="1" t="str">
        <v>Odomètre</v>
      </c>
      <c r="C7" s="1" t="str">
        <v>Montant</v>
      </c>
      <c r="E7" s="1" t="str">
        <v>Montant</v>
      </c>
      <c r="F7" s="1" t="str">
        <v>Explication</v>
      </c>
    </row>
    <row r="8">
      <c r="A8" s="1">
        <f>jaro</f>
        <v>44562</v>
      </c>
      <c r="B8" s="1">
        <f>km_eko</f>
        <v>22991</v>
      </c>
      <c r="D8" s="1" t="str">
        <v>#</v>
      </c>
      <c r="E8" s="1">
        <v>555.44</v>
      </c>
      <c r="F8" s="1" t="str">
        <v>assurance automobile</v>
      </c>
    </row>
    <row r="9">
      <c r="A9" s="1">
        <f>A8+1</f>
        <v>44563</v>
      </c>
      <c r="D9" s="1" t="str">
        <v>#</v>
      </c>
    </row>
    <row r="10">
      <c r="A10" s="1">
        <f>A9+1</f>
        <v>44564</v>
      </c>
      <c r="D10" s="1" t="str">
        <v>#</v>
      </c>
    </row>
    <row r="11">
      <c r="A11" s="1">
        <f>A10+1</f>
        <v>44565</v>
      </c>
      <c r="D11" s="1" t="str">
        <v>#</v>
      </c>
    </row>
    <row r="12">
      <c r="A12" s="1">
        <f>A11+1</f>
        <v>44566</v>
      </c>
      <c r="D12" s="1" t="str">
        <v>#</v>
      </c>
    </row>
    <row r="13">
      <c r="A13" s="1">
        <f>A12+1</f>
        <v>44567</v>
      </c>
      <c r="D13" s="1" t="str">
        <v>#</v>
      </c>
    </row>
    <row r="14">
      <c r="A14" s="1">
        <f>A13+1</f>
        <v>44568</v>
      </c>
      <c r="D14" s="1" t="str">
        <v>#</v>
      </c>
    </row>
    <row r="15">
      <c r="A15" s="1">
        <f>A14+1</f>
        <v>44569</v>
      </c>
      <c r="D15" s="1" t="str">
        <v>#</v>
      </c>
    </row>
    <row r="16">
      <c r="A16" s="1">
        <f>A15+1</f>
        <v>44570</v>
      </c>
      <c r="D16" s="1" t="str">
        <v>#</v>
      </c>
    </row>
    <row r="17">
      <c r="A17" s="1">
        <f>A16+1</f>
        <v>44571</v>
      </c>
      <c r="D17" s="1" t="str">
        <v>#</v>
      </c>
    </row>
    <row r="18">
      <c r="A18" s="1">
        <f>A17+1</f>
        <v>44572</v>
      </c>
      <c r="D18" s="1" t="str">
        <v>#</v>
      </c>
    </row>
    <row r="19">
      <c r="A19" s="1">
        <f>A18+1</f>
        <v>44573</v>
      </c>
      <c r="D19" s="1" t="str">
        <v>#</v>
      </c>
    </row>
    <row r="20">
      <c r="A20" s="1">
        <f>A19+1</f>
        <v>44574</v>
      </c>
      <c r="D20" s="1" t="str">
        <v>#</v>
      </c>
    </row>
    <row r="21">
      <c r="A21" s="1">
        <f>A20+1</f>
        <v>44575</v>
      </c>
      <c r="D21" s="1" t="str">
        <v>#</v>
      </c>
    </row>
    <row r="22">
      <c r="A22" s="1">
        <f>A21+1</f>
        <v>44576</v>
      </c>
      <c r="D22" s="1" t="str">
        <v>#</v>
      </c>
    </row>
    <row r="23">
      <c r="A23" s="1">
        <f>A22+1</f>
        <v>44577</v>
      </c>
      <c r="D23" s="1" t="str">
        <v>#</v>
      </c>
    </row>
    <row r="24">
      <c r="A24" s="1">
        <f>A23+1</f>
        <v>44578</v>
      </c>
      <c r="D24" s="1" t="str">
        <v>#</v>
      </c>
    </row>
    <row r="25">
      <c r="A25" s="1">
        <f>A24+1</f>
        <v>44579</v>
      </c>
      <c r="D25" s="1" t="str">
        <v>#</v>
      </c>
    </row>
    <row r="26">
      <c r="A26" s="1">
        <f>A25+1</f>
        <v>44580</v>
      </c>
      <c r="D26" s="1" t="str">
        <v>#</v>
      </c>
    </row>
    <row r="27">
      <c r="A27" s="1">
        <f>A26+1</f>
        <v>44581</v>
      </c>
      <c r="D27" s="1" t="str">
        <v>#</v>
      </c>
    </row>
    <row r="28">
      <c r="A28" s="1">
        <f>A27+1</f>
        <v>44582</v>
      </c>
      <c r="D28" s="1" t="str">
        <v>#</v>
      </c>
    </row>
    <row r="29">
      <c r="A29" s="1">
        <f>A28+1</f>
        <v>44583</v>
      </c>
      <c r="D29" s="1" t="str">
        <v>#</v>
      </c>
    </row>
    <row r="30">
      <c r="A30" s="1">
        <f>A29+1</f>
        <v>44584</v>
      </c>
      <c r="D30" s="1" t="str">
        <v>#</v>
      </c>
    </row>
    <row r="31">
      <c r="A31" s="1">
        <f>A30+1</f>
        <v>44585</v>
      </c>
      <c r="D31" s="1" t="str">
        <v>#</v>
      </c>
    </row>
    <row r="32">
      <c r="A32" s="1">
        <f>A31+1</f>
        <v>44586</v>
      </c>
      <c r="D32" s="1" t="str">
        <v>#</v>
      </c>
    </row>
    <row r="33">
      <c r="A33" s="1">
        <f>A32+1</f>
        <v>44587</v>
      </c>
      <c r="D33" s="1" t="str">
        <v>#</v>
      </c>
    </row>
    <row r="34">
      <c r="A34" s="1">
        <f>A33+1</f>
        <v>44588</v>
      </c>
      <c r="D34" s="1" t="str">
        <v>#</v>
      </c>
    </row>
    <row r="35">
      <c r="A35" s="1">
        <f>A34+1</f>
        <v>44589</v>
      </c>
      <c r="D35" s="1" t="str">
        <v>#</v>
      </c>
    </row>
    <row r="36">
      <c r="A36" s="1">
        <f>A35+1</f>
        <v>44590</v>
      </c>
      <c r="D36" s="1" t="str">
        <v>#</v>
      </c>
    </row>
    <row r="37">
      <c r="A37" s="1">
        <f>A36+1</f>
        <v>44591</v>
      </c>
      <c r="D37" s="1" t="str">
        <v>#</v>
      </c>
    </row>
    <row r="38">
      <c r="A38" s="1">
        <f>A37+1</f>
        <v>44592</v>
      </c>
      <c r="D38" s="1" t="str">
        <v>#</v>
      </c>
    </row>
    <row r="39">
      <c r="A39" s="1">
        <f>A38+1</f>
        <v>44593</v>
      </c>
      <c r="D39" s="1" t="str">
        <v>#</v>
      </c>
    </row>
    <row r="40">
      <c r="A40" s="1">
        <f>A39+1</f>
        <v>44594</v>
      </c>
      <c r="D40" s="1" t="str">
        <v>#</v>
      </c>
    </row>
    <row r="41">
      <c r="A41" s="1">
        <f>A40+1</f>
        <v>44595</v>
      </c>
      <c r="D41" s="1" t="str">
        <v>#</v>
      </c>
    </row>
    <row r="42">
      <c r="A42" s="1">
        <f>A41+1</f>
        <v>44596</v>
      </c>
      <c r="D42" s="1" t="str">
        <v>#</v>
      </c>
    </row>
    <row r="43">
      <c r="A43" s="1">
        <f>A42+1</f>
        <v>44597</v>
      </c>
      <c r="D43" s="1" t="str">
        <v>#</v>
      </c>
    </row>
    <row r="44">
      <c r="A44" s="1">
        <f>A43+1</f>
        <v>44598</v>
      </c>
      <c r="D44" s="1" t="str">
        <v>#</v>
      </c>
    </row>
    <row r="45">
      <c r="A45" s="1">
        <f>A44+1</f>
        <v>44599</v>
      </c>
      <c r="D45" s="1" t="str">
        <v>#</v>
      </c>
    </row>
    <row r="46">
      <c r="A46" s="1">
        <f>A45+1</f>
        <v>44600</v>
      </c>
      <c r="D46" s="1" t="str">
        <v>#</v>
      </c>
    </row>
    <row r="47">
      <c r="A47" s="1">
        <f>A46+1</f>
        <v>44601</v>
      </c>
      <c r="D47" s="1" t="str">
        <v>#</v>
      </c>
    </row>
    <row r="48">
      <c r="A48" s="1">
        <f>A47+1</f>
        <v>44602</v>
      </c>
      <c r="D48" s="1" t="str">
        <v>#</v>
      </c>
    </row>
    <row r="49">
      <c r="A49" s="1">
        <f>A48+1</f>
        <v>44603</v>
      </c>
      <c r="D49" s="1" t="str">
        <v>#</v>
      </c>
    </row>
    <row r="50">
      <c r="A50" s="1">
        <f>A49+1</f>
        <v>44604</v>
      </c>
      <c r="D50" s="1" t="str">
        <v>#</v>
      </c>
    </row>
    <row r="51">
      <c r="A51" s="1">
        <f>A50+1</f>
        <v>44605</v>
      </c>
      <c r="D51" s="1" t="str">
        <v>#</v>
      </c>
    </row>
    <row r="52">
      <c r="A52" s="1">
        <f>A51+1</f>
        <v>44606</v>
      </c>
      <c r="D52" s="1" t="str">
        <v>#</v>
      </c>
    </row>
    <row r="53">
      <c r="A53" s="1">
        <f>A52+1</f>
        <v>44607</v>
      </c>
      <c r="D53" s="1" t="str">
        <v>#</v>
      </c>
    </row>
    <row r="54">
      <c r="A54" s="1">
        <f>A53+1</f>
        <v>44608</v>
      </c>
      <c r="D54" s="1" t="str">
        <v>#</v>
      </c>
    </row>
    <row r="55">
      <c r="A55" s="1">
        <f>A54+1</f>
        <v>44609</v>
      </c>
      <c r="D55" s="1" t="str">
        <v>#</v>
      </c>
    </row>
    <row r="56">
      <c r="A56" s="1">
        <f>A55+1</f>
        <v>44610</v>
      </c>
      <c r="D56" s="1" t="str">
        <v>#</v>
      </c>
    </row>
    <row r="57">
      <c r="A57" s="1">
        <f>A56+1</f>
        <v>44611</v>
      </c>
      <c r="D57" s="1" t="str">
        <v>#</v>
      </c>
    </row>
    <row r="58">
      <c r="A58" s="1">
        <f>A57+1</f>
        <v>44612</v>
      </c>
      <c r="D58" s="1" t="str">
        <v>#</v>
      </c>
    </row>
    <row r="59">
      <c r="A59" s="1">
        <f>A58+1</f>
        <v>44613</v>
      </c>
      <c r="D59" s="1" t="str">
        <v>#</v>
      </c>
    </row>
    <row r="60">
      <c r="A60" s="1">
        <f>A59+1</f>
        <v>44614</v>
      </c>
      <c r="D60" s="1" t="str">
        <v>#</v>
      </c>
    </row>
    <row r="61">
      <c r="A61" s="1">
        <f>A60+1</f>
        <v>44615</v>
      </c>
      <c r="D61" s="1" t="str">
        <v>#</v>
      </c>
    </row>
    <row r="62">
      <c r="A62" s="1">
        <f>A61+1</f>
        <v>44616</v>
      </c>
      <c r="D62" s="1" t="str">
        <v>#</v>
      </c>
    </row>
    <row r="63">
      <c r="A63" s="1">
        <f>A62+1</f>
        <v>44617</v>
      </c>
      <c r="D63" s="1" t="str">
        <v>#</v>
      </c>
    </row>
    <row r="64">
      <c r="A64" s="1">
        <f>A63+1</f>
        <v>44618</v>
      </c>
      <c r="D64" s="1" t="str">
        <v>#</v>
      </c>
    </row>
    <row r="65">
      <c r="A65" s="1">
        <f>A64+1</f>
        <v>44619</v>
      </c>
      <c r="D65" s="1" t="str">
        <v>#</v>
      </c>
    </row>
    <row r="66">
      <c r="A66" s="1">
        <f>A65+1</f>
        <v>44620</v>
      </c>
      <c r="D66" s="1" t="str">
        <v>#</v>
      </c>
    </row>
    <row r="67">
      <c r="A67" s="1">
        <f>A66+1</f>
        <v>44621</v>
      </c>
      <c r="D67" s="1" t="str">
        <v>#</v>
      </c>
    </row>
    <row r="68">
      <c r="A68" s="1">
        <f>A67+1</f>
        <v>44622</v>
      </c>
      <c r="D68" s="1" t="str">
        <v>#</v>
      </c>
    </row>
    <row r="69">
      <c r="A69" s="1">
        <f>A68+1</f>
        <v>44623</v>
      </c>
      <c r="D69" s="1" t="str">
        <v>#</v>
      </c>
    </row>
    <row r="70">
      <c r="A70" s="1">
        <f>A69+1</f>
        <v>44624</v>
      </c>
      <c r="D70" s="1" t="str">
        <v>#</v>
      </c>
    </row>
    <row r="71">
      <c r="A71" s="1">
        <f>A70+1</f>
        <v>44625</v>
      </c>
      <c r="D71" s="1" t="str">
        <v>#</v>
      </c>
    </row>
    <row r="72">
      <c r="A72" s="1">
        <f>A71+1</f>
        <v>44626</v>
      </c>
      <c r="D72" s="1" t="str">
        <v>#</v>
      </c>
    </row>
    <row r="73">
      <c r="A73" s="1">
        <f>A72+1</f>
        <v>44627</v>
      </c>
      <c r="D73" s="1" t="str">
        <v>#</v>
      </c>
    </row>
    <row r="74">
      <c r="A74" s="1">
        <f>A73+1</f>
        <v>44628</v>
      </c>
      <c r="D74" s="1" t="str">
        <v>#</v>
      </c>
    </row>
    <row r="75">
      <c r="A75" s="1">
        <f>A74+1</f>
        <v>44629</v>
      </c>
      <c r="D75" s="1" t="str">
        <v>#</v>
      </c>
    </row>
    <row r="76">
      <c r="A76" s="1">
        <f>A75+1</f>
        <v>44630</v>
      </c>
      <c r="D76" s="1" t="str">
        <v>#</v>
      </c>
    </row>
    <row r="77">
      <c r="A77" s="1">
        <f>A76+1</f>
        <v>44631</v>
      </c>
      <c r="D77" s="1" t="str">
        <v>#</v>
      </c>
    </row>
    <row r="78">
      <c r="A78" s="1">
        <f>A77+1</f>
        <v>44632</v>
      </c>
      <c r="D78" s="1" t="str">
        <v>#</v>
      </c>
    </row>
    <row r="79">
      <c r="A79" s="1">
        <f>A78+1</f>
        <v>44633</v>
      </c>
      <c r="D79" s="1" t="str">
        <v>#</v>
      </c>
    </row>
    <row r="80">
      <c r="A80" s="1">
        <f>A79+1</f>
        <v>44634</v>
      </c>
      <c r="D80" s="1" t="str">
        <v>#</v>
      </c>
    </row>
    <row r="81">
      <c r="A81" s="1">
        <f>A80+1</f>
        <v>44635</v>
      </c>
      <c r="D81" s="1" t="str">
        <v>#</v>
      </c>
    </row>
    <row r="82">
      <c r="A82" s="1">
        <f>A81+1</f>
        <v>44636</v>
      </c>
      <c r="D82" s="1" t="str">
        <v>#</v>
      </c>
    </row>
    <row r="83">
      <c r="A83" s="1">
        <f>A82+1</f>
        <v>44637</v>
      </c>
      <c r="D83" s="1" t="str">
        <v>#</v>
      </c>
    </row>
    <row r="84">
      <c r="A84" s="1">
        <f>A83+1</f>
        <v>44638</v>
      </c>
      <c r="D84" s="1" t="str">
        <v>#</v>
      </c>
    </row>
    <row r="85">
      <c r="A85" s="1">
        <f>A84+1</f>
        <v>44639</v>
      </c>
      <c r="D85" s="1" t="str">
        <v>#</v>
      </c>
    </row>
    <row r="86">
      <c r="A86" s="1">
        <f>A85+1</f>
        <v>44640</v>
      </c>
      <c r="D86" s="1" t="str">
        <v>#</v>
      </c>
    </row>
    <row r="87">
      <c r="A87" s="1">
        <f>A86+1</f>
        <v>44641</v>
      </c>
      <c r="D87" s="1" t="str">
        <v>#</v>
      </c>
    </row>
    <row r="88">
      <c r="A88" s="1">
        <f>A87+1</f>
        <v>44642</v>
      </c>
      <c r="D88" s="1" t="str">
        <v>#</v>
      </c>
    </row>
    <row r="89">
      <c r="A89" s="1">
        <f>A88+1</f>
        <v>44643</v>
      </c>
      <c r="D89" s="1" t="str">
        <v>#</v>
      </c>
    </row>
    <row r="90">
      <c r="A90" s="1">
        <f>A89+1</f>
        <v>44644</v>
      </c>
      <c r="D90" s="1" t="str">
        <v>#</v>
      </c>
    </row>
    <row r="91">
      <c r="A91" s="1">
        <f>A90+1</f>
        <v>44645</v>
      </c>
      <c r="D91" s="1" t="str">
        <v>#</v>
      </c>
    </row>
    <row r="92">
      <c r="A92" s="1">
        <f>A91+1</f>
        <v>44646</v>
      </c>
      <c r="D92" s="1" t="str">
        <v>#</v>
      </c>
    </row>
    <row r="93">
      <c r="A93" s="1">
        <f>A92+1</f>
        <v>44647</v>
      </c>
      <c r="D93" s="1" t="str">
        <v>#</v>
      </c>
    </row>
    <row r="94">
      <c r="A94" s="1">
        <f>A93+1</f>
        <v>44648</v>
      </c>
      <c r="D94" s="1" t="str">
        <v>#</v>
      </c>
    </row>
    <row r="95">
      <c r="A95" s="1">
        <f>A94+1</f>
        <v>44649</v>
      </c>
      <c r="D95" s="1" t="str">
        <v>#</v>
      </c>
    </row>
    <row r="96">
      <c r="A96" s="1">
        <f>A95+1</f>
        <v>44650</v>
      </c>
      <c r="D96" s="1" t="str">
        <v>#</v>
      </c>
    </row>
    <row r="97">
      <c r="A97" s="1">
        <f>A96+1</f>
        <v>44651</v>
      </c>
      <c r="D97" s="1" t="str">
        <v>#</v>
      </c>
    </row>
    <row r="98">
      <c r="A98" s="1">
        <f>A97+1</f>
        <v>44652</v>
      </c>
      <c r="D98" s="1" t="str">
        <v>#</v>
      </c>
    </row>
    <row r="99">
      <c r="A99" s="1">
        <f>A98+1</f>
        <v>44653</v>
      </c>
      <c r="D99" s="1" t="str">
        <v>#</v>
      </c>
    </row>
    <row r="100">
      <c r="A100" s="1">
        <f>A99+1</f>
        <v>44654</v>
      </c>
      <c r="D100" s="1" t="str">
        <v>#</v>
      </c>
    </row>
    <row r="101">
      <c r="A101" s="1">
        <f>A100+1</f>
        <v>44655</v>
      </c>
      <c r="D101" s="1" t="str">
        <v>#</v>
      </c>
    </row>
    <row r="102">
      <c r="A102" s="1">
        <f>A101+1</f>
        <v>44656</v>
      </c>
      <c r="D102" s="1" t="str">
        <v>#</v>
      </c>
    </row>
    <row r="103">
      <c r="A103" s="1">
        <f>A102+1</f>
        <v>44657</v>
      </c>
      <c r="D103" s="1" t="str">
        <v>#</v>
      </c>
    </row>
    <row r="104">
      <c r="A104" s="1">
        <f>A103+1</f>
        <v>44658</v>
      </c>
      <c r="D104" s="1" t="str">
        <v>#</v>
      </c>
    </row>
    <row r="105">
      <c r="A105" s="1">
        <f>A104+1</f>
        <v>44659</v>
      </c>
      <c r="D105" s="1" t="str">
        <v>#</v>
      </c>
    </row>
    <row r="106">
      <c r="A106" s="1">
        <f>A105+1</f>
        <v>44660</v>
      </c>
      <c r="D106" s="1" t="str">
        <v>#</v>
      </c>
    </row>
    <row r="107">
      <c r="A107" s="1">
        <f>A106+1</f>
        <v>44661</v>
      </c>
      <c r="D107" s="1" t="str">
        <v>#</v>
      </c>
    </row>
    <row r="108">
      <c r="A108" s="1">
        <f>A107+1</f>
        <v>44662</v>
      </c>
      <c r="D108" s="1" t="str">
        <v>#</v>
      </c>
    </row>
    <row r="109">
      <c r="A109" s="1">
        <f>A108+1</f>
        <v>44663</v>
      </c>
      <c r="D109" s="1" t="str">
        <v>#</v>
      </c>
    </row>
    <row r="110">
      <c r="A110" s="1">
        <f>A109+1</f>
        <v>44664</v>
      </c>
      <c r="D110" s="1" t="str">
        <v>#</v>
      </c>
    </row>
    <row r="111">
      <c r="A111" s="1">
        <f>A110+1</f>
        <v>44665</v>
      </c>
      <c r="D111" s="1" t="str">
        <v>#</v>
      </c>
    </row>
    <row r="112">
      <c r="A112" s="1">
        <f>A111+1</f>
        <v>44666</v>
      </c>
      <c r="D112" s="1" t="str">
        <v>#</v>
      </c>
    </row>
    <row r="113">
      <c r="A113" s="1">
        <f>A112+1</f>
        <v>44667</v>
      </c>
      <c r="D113" s="1" t="str">
        <v>#</v>
      </c>
    </row>
    <row r="114">
      <c r="A114" s="1">
        <f>A113+1</f>
        <v>44668</v>
      </c>
      <c r="D114" s="1" t="str">
        <v>#</v>
      </c>
    </row>
    <row r="115">
      <c r="A115" s="1">
        <f>A114+1</f>
        <v>44669</v>
      </c>
      <c r="D115" s="1" t="str">
        <v>#</v>
      </c>
    </row>
    <row r="116">
      <c r="A116" s="1">
        <f>A115+1</f>
        <v>44670</v>
      </c>
      <c r="D116" s="1" t="str">
        <v>#</v>
      </c>
    </row>
    <row r="117">
      <c r="A117" s="1">
        <f>A116+1</f>
        <v>44671</v>
      </c>
      <c r="D117" s="1" t="str">
        <v>#</v>
      </c>
    </row>
    <row r="118">
      <c r="A118" s="1">
        <f>A117+1</f>
        <v>44672</v>
      </c>
      <c r="D118" s="1" t="str">
        <v>#</v>
      </c>
    </row>
    <row r="119">
      <c r="A119" s="1">
        <f>A118+1</f>
        <v>44673</v>
      </c>
      <c r="D119" s="1" t="str">
        <v>#</v>
      </c>
    </row>
    <row r="120">
      <c r="A120" s="1">
        <f>A119+1</f>
        <v>44674</v>
      </c>
      <c r="D120" s="1" t="str">
        <v>#</v>
      </c>
    </row>
    <row r="121">
      <c r="A121" s="1">
        <f>A120+1</f>
        <v>44675</v>
      </c>
      <c r="D121" s="1" t="str">
        <v>#</v>
      </c>
    </row>
    <row r="122">
      <c r="A122" s="1">
        <f>A121+1</f>
        <v>44676</v>
      </c>
      <c r="D122" s="1" t="str">
        <v>#</v>
      </c>
    </row>
    <row r="123">
      <c r="A123" s="1">
        <f>A122+1</f>
        <v>44677</v>
      </c>
      <c r="D123" s="1" t="str">
        <v>#</v>
      </c>
    </row>
    <row r="124">
      <c r="A124" s="1">
        <f>A123+1</f>
        <v>44678</v>
      </c>
      <c r="D124" s="1" t="str">
        <v>#</v>
      </c>
    </row>
    <row r="125">
      <c r="A125" s="1">
        <f>A124+1</f>
        <v>44679</v>
      </c>
      <c r="D125" s="1" t="str">
        <v>#</v>
      </c>
    </row>
    <row r="126">
      <c r="A126" s="1">
        <f>A125+1</f>
        <v>44680</v>
      </c>
      <c r="D126" s="1" t="str">
        <v>#</v>
      </c>
    </row>
    <row r="127">
      <c r="A127" s="1">
        <f>A126+1</f>
        <v>44681</v>
      </c>
      <c r="D127" s="1" t="str">
        <v>#</v>
      </c>
    </row>
    <row r="128">
      <c r="A128" s="1">
        <f>A127+1</f>
        <v>44682</v>
      </c>
      <c r="D128" s="1" t="str">
        <v>#</v>
      </c>
    </row>
    <row r="129">
      <c r="A129" s="1">
        <f>A128+1</f>
        <v>44683</v>
      </c>
      <c r="D129" s="1" t="str">
        <v>#</v>
      </c>
    </row>
    <row r="130">
      <c r="A130" s="1">
        <f>A129+1</f>
        <v>44684</v>
      </c>
      <c r="D130" s="1" t="str">
        <v>#</v>
      </c>
    </row>
    <row r="131">
      <c r="A131" s="1">
        <f>A130+1</f>
        <v>44685</v>
      </c>
      <c r="D131" s="1" t="str">
        <v>#</v>
      </c>
    </row>
    <row r="132">
      <c r="A132" s="1">
        <f>A131+1</f>
        <v>44686</v>
      </c>
      <c r="D132" s="1" t="str">
        <v>#</v>
      </c>
    </row>
    <row r="133">
      <c r="A133" s="1">
        <f>A132+1</f>
        <v>44687</v>
      </c>
      <c r="D133" s="1" t="str">
        <v>#</v>
      </c>
    </row>
    <row r="134">
      <c r="A134" s="1">
        <f>A133+1</f>
        <v>44688</v>
      </c>
      <c r="D134" s="1" t="str">
        <v>#</v>
      </c>
    </row>
    <row r="135">
      <c r="A135" s="1">
        <f>A134+1</f>
        <v>44689</v>
      </c>
      <c r="D135" s="1" t="str">
        <v>#</v>
      </c>
    </row>
    <row r="136">
      <c r="A136" s="1">
        <f>A135+1</f>
        <v>44690</v>
      </c>
      <c r="D136" s="1" t="str">
        <v>#</v>
      </c>
    </row>
    <row r="137">
      <c r="A137" s="1">
        <f>A136+1</f>
        <v>44691</v>
      </c>
      <c r="D137" s="1" t="str">
        <v>#</v>
      </c>
    </row>
    <row r="138">
      <c r="A138" s="1">
        <f>A137+1</f>
        <v>44692</v>
      </c>
      <c r="D138" s="1" t="str">
        <v>#</v>
      </c>
    </row>
    <row r="139">
      <c r="A139" s="1">
        <f>A138+1</f>
        <v>44693</v>
      </c>
      <c r="D139" s="1" t="str">
        <v>#</v>
      </c>
    </row>
    <row r="140">
      <c r="A140" s="1">
        <f>A139+1</f>
        <v>44694</v>
      </c>
      <c r="D140" s="1" t="str">
        <v>#</v>
      </c>
    </row>
    <row r="141">
      <c r="A141" s="1">
        <f>A140+1</f>
        <v>44695</v>
      </c>
      <c r="D141" s="1" t="str">
        <v>#</v>
      </c>
    </row>
    <row r="142">
      <c r="A142" s="1">
        <f>A141+1</f>
        <v>44696</v>
      </c>
      <c r="D142" s="1" t="str">
        <v>#</v>
      </c>
    </row>
    <row r="143">
      <c r="A143" s="1">
        <f>A142+1</f>
        <v>44697</v>
      </c>
      <c r="D143" s="1" t="str">
        <v>#</v>
      </c>
    </row>
    <row r="144">
      <c r="A144" s="1">
        <f>A143+1</f>
        <v>44698</v>
      </c>
      <c r="D144" s="1" t="str">
        <v>#</v>
      </c>
    </row>
    <row r="145">
      <c r="A145" s="1">
        <f>A144+1</f>
        <v>44699</v>
      </c>
      <c r="D145" s="1" t="str">
        <v>#</v>
      </c>
    </row>
    <row r="146">
      <c r="A146" s="1">
        <f>A145+1</f>
        <v>44700</v>
      </c>
      <c r="D146" s="1" t="str">
        <v>#</v>
      </c>
    </row>
    <row r="147">
      <c r="A147" s="1">
        <f>A146+1</f>
        <v>44701</v>
      </c>
      <c r="D147" s="1" t="str">
        <v>#</v>
      </c>
    </row>
    <row r="148">
      <c r="A148" s="1">
        <f>A147+1</f>
        <v>44702</v>
      </c>
      <c r="D148" s="1" t="str">
        <v>#</v>
      </c>
    </row>
    <row r="149">
      <c r="A149" s="1">
        <f>A148+1</f>
        <v>44703</v>
      </c>
      <c r="D149" s="1" t="str">
        <v>#</v>
      </c>
    </row>
    <row r="150">
      <c r="A150" s="1">
        <f>A149+1</f>
        <v>44704</v>
      </c>
      <c r="D150" s="1" t="str">
        <v>#</v>
      </c>
    </row>
    <row r="151">
      <c r="A151" s="1">
        <f>A150+1</f>
        <v>44705</v>
      </c>
      <c r="D151" s="1" t="str">
        <v>#</v>
      </c>
    </row>
    <row r="152">
      <c r="A152" s="1">
        <f>A151+1</f>
        <v>44706</v>
      </c>
      <c r="D152" s="1" t="str">
        <v>#</v>
      </c>
    </row>
    <row r="153">
      <c r="A153" s="1">
        <f>A152+1</f>
        <v>44707</v>
      </c>
      <c r="D153" s="1" t="str">
        <v>#</v>
      </c>
    </row>
    <row r="154">
      <c r="A154" s="1">
        <f>A153+1</f>
        <v>44708</v>
      </c>
      <c r="D154" s="1" t="str">
        <v>#</v>
      </c>
    </row>
    <row r="155">
      <c r="A155" s="1">
        <f>A154+1</f>
        <v>44709</v>
      </c>
      <c r="D155" s="1" t="str">
        <v>#</v>
      </c>
    </row>
    <row r="156">
      <c r="A156" s="1">
        <f>A155+1</f>
        <v>44710</v>
      </c>
      <c r="D156" s="1" t="str">
        <v>#</v>
      </c>
    </row>
    <row r="157">
      <c r="A157" s="1">
        <f>A156+1</f>
        <v>44711</v>
      </c>
      <c r="D157" s="1" t="str">
        <v>#</v>
      </c>
    </row>
    <row r="158">
      <c r="A158" s="1">
        <f>A157+1</f>
        <v>44712</v>
      </c>
      <c r="D158" s="1" t="str">
        <v>#</v>
      </c>
    </row>
    <row r="159">
      <c r="A159" s="1">
        <f>A158+1</f>
        <v>44713</v>
      </c>
      <c r="D159" s="1" t="str">
        <v>#</v>
      </c>
    </row>
    <row r="160">
      <c r="A160" s="1">
        <f>A159+1</f>
        <v>44714</v>
      </c>
      <c r="D160" s="1" t="str">
        <v>#</v>
      </c>
    </row>
    <row r="161">
      <c r="A161" s="1">
        <f>A160+1</f>
        <v>44715</v>
      </c>
      <c r="D161" s="1" t="str">
        <v>#</v>
      </c>
    </row>
    <row r="162">
      <c r="A162" s="1">
        <f>A161+1</f>
        <v>44716</v>
      </c>
      <c r="D162" s="1" t="str">
        <v>#</v>
      </c>
    </row>
    <row r="163">
      <c r="A163" s="1">
        <f>A162+1</f>
        <v>44717</v>
      </c>
      <c r="D163" s="1" t="str">
        <v>#</v>
      </c>
    </row>
    <row r="164">
      <c r="A164" s="1">
        <f>A163+1</f>
        <v>44718</v>
      </c>
      <c r="D164" s="1" t="str">
        <v>#</v>
      </c>
    </row>
    <row r="165">
      <c r="A165" s="1">
        <f>A164+1</f>
        <v>44719</v>
      </c>
      <c r="D165" s="1" t="str">
        <v>#</v>
      </c>
    </row>
    <row r="166">
      <c r="A166" s="1">
        <f>A165+1</f>
        <v>44720</v>
      </c>
      <c r="D166" s="1" t="str">
        <v>#</v>
      </c>
    </row>
    <row r="167">
      <c r="A167" s="1">
        <f>A166+1</f>
        <v>44721</v>
      </c>
      <c r="D167" s="1" t="str">
        <v>#</v>
      </c>
    </row>
    <row r="168">
      <c r="A168" s="1">
        <f>A167+1</f>
        <v>44722</v>
      </c>
      <c r="D168" s="1" t="str">
        <v>#</v>
      </c>
    </row>
    <row r="169">
      <c r="A169" s="1">
        <f>A168+1</f>
        <v>44723</v>
      </c>
      <c r="D169" s="1" t="str">
        <v>#</v>
      </c>
    </row>
    <row r="170">
      <c r="A170" s="1">
        <f>A169+1</f>
        <v>44724</v>
      </c>
      <c r="D170" s="1" t="str">
        <v>#</v>
      </c>
    </row>
    <row r="171">
      <c r="A171" s="1">
        <f>A170+1</f>
        <v>44725</v>
      </c>
      <c r="D171" s="1" t="str">
        <v>#</v>
      </c>
    </row>
    <row r="172">
      <c r="A172" s="1">
        <f>A171+1</f>
        <v>44726</v>
      </c>
      <c r="D172" s="1" t="str">
        <v>#</v>
      </c>
    </row>
    <row r="173">
      <c r="A173" s="1">
        <f>A172+1</f>
        <v>44727</v>
      </c>
      <c r="D173" s="1" t="str">
        <v>#</v>
      </c>
    </row>
    <row r="174">
      <c r="A174" s="1">
        <f>A173+1</f>
        <v>44728</v>
      </c>
      <c r="D174" s="1" t="str">
        <v>#</v>
      </c>
    </row>
    <row r="175">
      <c r="A175" s="1">
        <f>A174+1</f>
        <v>44729</v>
      </c>
      <c r="D175" s="1" t="str">
        <v>#</v>
      </c>
    </row>
    <row r="176">
      <c r="A176" s="1">
        <f>A175+1</f>
        <v>44730</v>
      </c>
      <c r="D176" s="1" t="str">
        <v>#</v>
      </c>
      <c r="E176" s="1">
        <v>0</v>
      </c>
      <c r="F176" s="1" t="str">
        <v>permis francis</v>
      </c>
    </row>
    <row r="177">
      <c r="A177" s="1">
        <f>A176+1</f>
        <v>44731</v>
      </c>
      <c r="D177" s="1" t="str">
        <v>#</v>
      </c>
    </row>
    <row r="178">
      <c r="A178" s="1">
        <f>A177+1</f>
        <v>44732</v>
      </c>
      <c r="D178" s="1" t="str">
        <v>#</v>
      </c>
    </row>
    <row r="179">
      <c r="A179" s="1">
        <f>A178+1</f>
        <v>44733</v>
      </c>
      <c r="D179" s="1" t="str">
        <v>#</v>
      </c>
    </row>
    <row r="180">
      <c r="A180" s="1">
        <f>A179+1</f>
        <v>44734</v>
      </c>
      <c r="D180" s="1" t="str">
        <v>#</v>
      </c>
    </row>
    <row r="181">
      <c r="A181" s="1">
        <f>A180+1</f>
        <v>44735</v>
      </c>
      <c r="D181" s="1" t="str">
        <v>#</v>
      </c>
    </row>
    <row r="182">
      <c r="A182" s="1">
        <f>A181+1</f>
        <v>44736</v>
      </c>
      <c r="D182" s="1" t="str">
        <v>#</v>
      </c>
    </row>
    <row r="183">
      <c r="A183" s="1">
        <f>A182+1</f>
        <v>44737</v>
      </c>
      <c r="D183" s="1" t="str">
        <v>#</v>
      </c>
    </row>
    <row r="184">
      <c r="A184" s="1">
        <f>A183+1</f>
        <v>44738</v>
      </c>
      <c r="D184" s="1" t="str">
        <v>#</v>
      </c>
    </row>
    <row r="185">
      <c r="A185" s="1">
        <f>A184+1</f>
        <v>44739</v>
      </c>
      <c r="D185" s="1" t="str">
        <v>#</v>
      </c>
    </row>
    <row r="186">
      <c r="A186" s="1">
        <f>A185+1</f>
        <v>44740</v>
      </c>
      <c r="D186" s="1" t="str">
        <v>#</v>
      </c>
    </row>
    <row r="187">
      <c r="A187" s="1">
        <f>A186+1</f>
        <v>44741</v>
      </c>
      <c r="D187" s="1" t="str">
        <v>#</v>
      </c>
    </row>
    <row r="188">
      <c r="A188" s="1">
        <f>A187+1</f>
        <v>44742</v>
      </c>
      <c r="D188" s="1" t="str">
        <v>#</v>
      </c>
    </row>
    <row r="189">
      <c r="A189" s="1">
        <f>A188+1</f>
        <v>44743</v>
      </c>
      <c r="D189" s="1" t="str">
        <v>#</v>
      </c>
    </row>
    <row r="190">
      <c r="A190" s="1">
        <f>A189+1</f>
        <v>44744</v>
      </c>
      <c r="D190" s="1" t="str">
        <v>#</v>
      </c>
    </row>
    <row r="191">
      <c r="A191" s="1">
        <f>A190+1</f>
        <v>44745</v>
      </c>
      <c r="D191" s="1" t="str">
        <v>#</v>
      </c>
    </row>
    <row r="192">
      <c r="A192" s="1">
        <f>A191+1</f>
        <v>44746</v>
      </c>
      <c r="D192" s="1" t="str">
        <v>#</v>
      </c>
    </row>
    <row r="193">
      <c r="A193" s="1">
        <f>A192+1</f>
        <v>44747</v>
      </c>
      <c r="D193" s="1" t="str">
        <v>#</v>
      </c>
    </row>
    <row r="194">
      <c r="A194" s="1">
        <f>A193+1</f>
        <v>44748</v>
      </c>
      <c r="D194" s="1" t="str">
        <v>#</v>
      </c>
    </row>
    <row r="195">
      <c r="A195" s="1">
        <f>A194+1</f>
        <v>44749</v>
      </c>
      <c r="D195" s="1" t="str">
        <v>#</v>
      </c>
    </row>
    <row r="196">
      <c r="A196" s="1">
        <f>A195+1</f>
        <v>44750</v>
      </c>
      <c r="D196" s="1" t="str">
        <v>#</v>
      </c>
    </row>
    <row r="197">
      <c r="A197" s="1">
        <f>A196+1</f>
        <v>44751</v>
      </c>
      <c r="D197" s="1" t="str">
        <v>#</v>
      </c>
    </row>
    <row r="198">
      <c r="A198" s="1">
        <f>A197+1</f>
        <v>44752</v>
      </c>
      <c r="D198" s="1" t="str">
        <v>#</v>
      </c>
    </row>
    <row r="199">
      <c r="A199" s="1">
        <f>A198+1</f>
        <v>44753</v>
      </c>
      <c r="D199" s="1" t="str">
        <v>#</v>
      </c>
    </row>
    <row r="200">
      <c r="A200" s="1">
        <f>A199+1</f>
        <v>44754</v>
      </c>
      <c r="D200" s="1" t="str">
        <v>#</v>
      </c>
    </row>
    <row r="201">
      <c r="A201" s="1">
        <f>A200+1</f>
        <v>44755</v>
      </c>
      <c r="D201" s="1" t="str">
        <v>#</v>
      </c>
    </row>
    <row r="202">
      <c r="A202" s="1">
        <f>A201+1</f>
        <v>44756</v>
      </c>
      <c r="D202" s="1" t="str">
        <v>#</v>
      </c>
    </row>
    <row r="203">
      <c r="A203" s="1">
        <f>A202+1</f>
        <v>44757</v>
      </c>
      <c r="D203" s="1" t="str">
        <v>#</v>
      </c>
    </row>
    <row r="204">
      <c r="A204" s="1">
        <f>A203+1</f>
        <v>44758</v>
      </c>
      <c r="D204" s="1" t="str">
        <v>#</v>
      </c>
    </row>
    <row r="205">
      <c r="A205" s="1">
        <f>A204+1</f>
        <v>44759</v>
      </c>
      <c r="D205" s="1" t="str">
        <v>#</v>
      </c>
    </row>
    <row r="206">
      <c r="A206" s="1">
        <f>A205+1</f>
        <v>44760</v>
      </c>
      <c r="D206" s="1" t="str">
        <v>#</v>
      </c>
    </row>
    <row r="207">
      <c r="A207" s="1">
        <f>A206+1</f>
        <v>44761</v>
      </c>
      <c r="D207" s="1" t="str">
        <v>#</v>
      </c>
    </row>
    <row r="208">
      <c r="A208" s="1">
        <f>A207+1</f>
        <v>44762</v>
      </c>
      <c r="D208" s="1" t="str">
        <v>#</v>
      </c>
    </row>
    <row r="209">
      <c r="A209" s="1">
        <f>A208+1</f>
        <v>44763</v>
      </c>
      <c r="D209" s="1" t="str">
        <v>#</v>
      </c>
    </row>
    <row r="210">
      <c r="A210" s="1">
        <f>A209+1</f>
        <v>44764</v>
      </c>
      <c r="D210" s="1" t="str">
        <v>#</v>
      </c>
    </row>
    <row r="211">
      <c r="A211" s="1">
        <f>A210+1</f>
        <v>44765</v>
      </c>
      <c r="D211" s="1" t="str">
        <v>#</v>
      </c>
    </row>
    <row r="212">
      <c r="A212" s="1">
        <f>A211+1</f>
        <v>44766</v>
      </c>
      <c r="D212" s="1" t="str">
        <v>#</v>
      </c>
    </row>
    <row r="213">
      <c r="A213" s="1">
        <f>A212+1</f>
        <v>44767</v>
      </c>
      <c r="D213" s="1" t="str">
        <v>#</v>
      </c>
    </row>
    <row r="214">
      <c r="A214" s="1">
        <f>A213+1</f>
        <v>44768</v>
      </c>
      <c r="D214" s="1" t="str">
        <v>#</v>
      </c>
    </row>
    <row r="215">
      <c r="A215" s="1">
        <f>A214+1</f>
        <v>44769</v>
      </c>
      <c r="D215" s="1" t="str">
        <v>#</v>
      </c>
    </row>
    <row r="216">
      <c r="A216" s="1">
        <f>A215+1</f>
        <v>44770</v>
      </c>
      <c r="D216" s="1" t="str">
        <v>#</v>
      </c>
    </row>
    <row r="217">
      <c r="A217" s="1">
        <f>A216+1</f>
        <v>44771</v>
      </c>
      <c r="D217" s="1" t="str">
        <v>#</v>
      </c>
    </row>
    <row r="218">
      <c r="A218" s="1">
        <f>A217+1</f>
        <v>44772</v>
      </c>
      <c r="D218" s="1" t="str">
        <v>#</v>
      </c>
    </row>
    <row r="219">
      <c r="A219" s="1">
        <f>A218+1</f>
        <v>44773</v>
      </c>
      <c r="D219" s="1" t="str">
        <v>#</v>
      </c>
    </row>
    <row r="220">
      <c r="A220" s="1">
        <f>A219+1</f>
        <v>44774</v>
      </c>
      <c r="D220" s="1" t="str">
        <v>#</v>
      </c>
    </row>
    <row r="221">
      <c r="A221" s="1">
        <f>A220+1</f>
        <v>44775</v>
      </c>
      <c r="D221" s="1" t="str">
        <v>#</v>
      </c>
    </row>
    <row r="222">
      <c r="A222" s="1">
        <f>A221+1</f>
        <v>44776</v>
      </c>
      <c r="D222" s="1" t="str">
        <v>#</v>
      </c>
    </row>
    <row r="223">
      <c r="A223" s="1">
        <f>A222+1</f>
        <v>44777</v>
      </c>
      <c r="D223" s="1" t="str">
        <v>#</v>
      </c>
    </row>
    <row r="224">
      <c r="A224" s="1">
        <f>A223+1</f>
        <v>44778</v>
      </c>
      <c r="D224" s="1" t="str">
        <v>#</v>
      </c>
    </row>
    <row r="225">
      <c r="A225" s="1">
        <f>A224+1</f>
        <v>44779</v>
      </c>
      <c r="D225" s="1" t="str">
        <v>#</v>
      </c>
    </row>
    <row r="226">
      <c r="A226" s="1">
        <f>A225+1</f>
        <v>44780</v>
      </c>
      <c r="D226" s="1" t="str">
        <v>#</v>
      </c>
    </row>
    <row r="227">
      <c r="A227" s="1">
        <f>A226+1</f>
        <v>44781</v>
      </c>
      <c r="D227" s="1" t="str">
        <v>#</v>
      </c>
    </row>
    <row r="228">
      <c r="A228" s="1">
        <f>A227+1</f>
        <v>44782</v>
      </c>
      <c r="D228" s="1" t="str">
        <v>#</v>
      </c>
    </row>
    <row r="229">
      <c r="A229" s="1">
        <f>A228+1</f>
        <v>44783</v>
      </c>
      <c r="D229" s="1" t="str">
        <v>#</v>
      </c>
    </row>
    <row r="230">
      <c r="A230" s="1">
        <f>A229+1</f>
        <v>44784</v>
      </c>
      <c r="D230" s="1" t="str">
        <v>#</v>
      </c>
    </row>
    <row r="231">
      <c r="A231" s="1">
        <f>A230+1</f>
        <v>44785</v>
      </c>
      <c r="D231" s="1" t="str">
        <v>#</v>
      </c>
    </row>
    <row r="232">
      <c r="A232" s="1">
        <f>A231+1</f>
        <v>44786</v>
      </c>
      <c r="D232" s="1" t="str">
        <v>#</v>
      </c>
    </row>
    <row r="233">
      <c r="A233" s="1">
        <f>A232+1</f>
        <v>44787</v>
      </c>
      <c r="D233" s="1" t="str">
        <v>#</v>
      </c>
    </row>
    <row r="234">
      <c r="A234" s="1">
        <f>A233+1</f>
        <v>44788</v>
      </c>
      <c r="D234" s="1" t="str">
        <v>#</v>
      </c>
    </row>
    <row r="235">
      <c r="A235" s="1">
        <f>A234+1</f>
        <v>44789</v>
      </c>
      <c r="D235" s="1" t="str">
        <v>#</v>
      </c>
    </row>
    <row r="236">
      <c r="A236" s="1">
        <f>A235+1</f>
        <v>44790</v>
      </c>
      <c r="D236" s="1" t="str">
        <v>#</v>
      </c>
    </row>
    <row r="237">
      <c r="A237" s="1">
        <f>A236+1</f>
        <v>44791</v>
      </c>
      <c r="D237" s="1" t="str">
        <v>#</v>
      </c>
    </row>
    <row r="238">
      <c r="A238" s="1">
        <f>A237+1</f>
        <v>44792</v>
      </c>
      <c r="D238" s="1" t="str">
        <v>#</v>
      </c>
    </row>
    <row r="239">
      <c r="A239" s="1">
        <f>A238+1</f>
        <v>44793</v>
      </c>
      <c r="D239" s="1" t="str">
        <v>#</v>
      </c>
    </row>
    <row r="240">
      <c r="A240" s="1">
        <f>A239+1</f>
        <v>44794</v>
      </c>
      <c r="D240" s="1" t="str">
        <v>#</v>
      </c>
    </row>
    <row r="241">
      <c r="A241" s="1">
        <f>A240+1</f>
        <v>44795</v>
      </c>
      <c r="D241" s="1" t="str">
        <v>#</v>
      </c>
    </row>
    <row r="242">
      <c r="A242" s="1">
        <f>A241+1</f>
        <v>44796</v>
      </c>
      <c r="D242" s="1" t="str">
        <v>#</v>
      </c>
    </row>
    <row r="243">
      <c r="A243" s="1">
        <f>A242+1</f>
        <v>44797</v>
      </c>
      <c r="D243" s="1" t="str">
        <v>#</v>
      </c>
    </row>
    <row r="244">
      <c r="A244" s="1">
        <f>A243+1</f>
        <v>44798</v>
      </c>
      <c r="D244" s="1" t="str">
        <v>#</v>
      </c>
    </row>
    <row r="245">
      <c r="A245" s="1">
        <f>A244+1</f>
        <v>44799</v>
      </c>
      <c r="D245" s="1" t="str">
        <v>#</v>
      </c>
    </row>
    <row r="246">
      <c r="A246" s="1">
        <f>A245+1</f>
        <v>44800</v>
      </c>
      <c r="D246" s="1" t="str">
        <v>#</v>
      </c>
    </row>
    <row r="247">
      <c r="A247" s="1">
        <f>A246+1</f>
        <v>44801</v>
      </c>
      <c r="D247" s="1" t="str">
        <v>#</v>
      </c>
    </row>
    <row r="248">
      <c r="A248" s="1">
        <f>A247+1</f>
        <v>44802</v>
      </c>
      <c r="D248" s="1" t="str">
        <v>#</v>
      </c>
    </row>
    <row r="249">
      <c r="A249" s="1">
        <f>A248+1</f>
        <v>44803</v>
      </c>
      <c r="D249" s="1" t="str">
        <v>#</v>
      </c>
    </row>
    <row r="250">
      <c r="A250" s="1">
        <f>A249+1</f>
        <v>44804</v>
      </c>
      <c r="D250" s="1" t="str">
        <v>#</v>
      </c>
    </row>
    <row r="251">
      <c r="A251" s="1">
        <f>A250+1</f>
        <v>44805</v>
      </c>
      <c r="D251" s="1" t="str">
        <v>#</v>
      </c>
    </row>
    <row r="252">
      <c r="A252" s="1">
        <f>A251+1</f>
        <v>44806</v>
      </c>
      <c r="D252" s="1" t="str">
        <v>#</v>
      </c>
    </row>
    <row r="253">
      <c r="A253" s="1">
        <f>A252+1</f>
        <v>44807</v>
      </c>
      <c r="D253" s="1" t="str">
        <v>#</v>
      </c>
    </row>
    <row r="254">
      <c r="A254" s="1">
        <f>A253+1</f>
        <v>44808</v>
      </c>
      <c r="D254" s="1" t="str">
        <v>#</v>
      </c>
    </row>
    <row r="255">
      <c r="A255" s="1">
        <f>A254+1</f>
        <v>44809</v>
      </c>
      <c r="D255" s="1" t="str">
        <v>#</v>
      </c>
    </row>
    <row r="256">
      <c r="A256" s="1">
        <f>A255+1</f>
        <v>44810</v>
      </c>
      <c r="D256" s="1" t="str">
        <v>#</v>
      </c>
    </row>
    <row r="257">
      <c r="A257" s="1">
        <f>A256+1</f>
        <v>44811</v>
      </c>
      <c r="D257" s="1" t="str">
        <v>#</v>
      </c>
    </row>
    <row r="258">
      <c r="A258" s="1">
        <f>A257+1</f>
        <v>44812</v>
      </c>
      <c r="D258" s="1" t="str">
        <v>#</v>
      </c>
    </row>
    <row r="259">
      <c r="A259" s="1">
        <f>A258+1</f>
        <v>44813</v>
      </c>
      <c r="D259" s="1" t="str">
        <v>#</v>
      </c>
    </row>
    <row r="260">
      <c r="A260" s="1">
        <f>A259+1</f>
        <v>44814</v>
      </c>
      <c r="D260" s="1" t="str">
        <v>#</v>
      </c>
    </row>
    <row r="261">
      <c r="A261" s="1">
        <f>A260+1</f>
        <v>44815</v>
      </c>
      <c r="D261" s="1" t="str">
        <v>#</v>
      </c>
    </row>
    <row r="262">
      <c r="A262" s="1">
        <f>A261+1</f>
        <v>44816</v>
      </c>
      <c r="D262" s="1" t="str">
        <v>#</v>
      </c>
    </row>
    <row r="263">
      <c r="A263" s="1">
        <f>A262+1</f>
        <v>44817</v>
      </c>
      <c r="D263" s="1" t="str">
        <v>#</v>
      </c>
    </row>
    <row r="264">
      <c r="A264" s="1">
        <f>A263+1</f>
        <v>44818</v>
      </c>
      <c r="D264" s="1" t="str">
        <v>#</v>
      </c>
    </row>
    <row r="265">
      <c r="A265" s="1">
        <f>A264+1</f>
        <v>44819</v>
      </c>
      <c r="D265" s="1" t="str">
        <v>#</v>
      </c>
    </row>
    <row r="266">
      <c r="A266" s="1">
        <f>A265+1</f>
        <v>44820</v>
      </c>
      <c r="D266" s="1" t="str">
        <v>#</v>
      </c>
    </row>
    <row r="267">
      <c r="A267" s="1">
        <f>A266+1</f>
        <v>44821</v>
      </c>
      <c r="D267" s="1" t="str">
        <v>#</v>
      </c>
    </row>
    <row r="268">
      <c r="A268" s="1">
        <f>A267+1</f>
        <v>44822</v>
      </c>
      <c r="D268" s="1" t="str">
        <v>#</v>
      </c>
    </row>
    <row r="269">
      <c r="A269" s="1">
        <f>A268+1</f>
        <v>44823</v>
      </c>
      <c r="D269" s="1" t="str">
        <v>#</v>
      </c>
    </row>
    <row r="270">
      <c r="A270" s="1">
        <f>A269+1</f>
        <v>44824</v>
      </c>
      <c r="D270" s="1" t="str">
        <v>#</v>
      </c>
    </row>
    <row r="271">
      <c r="A271" s="1">
        <f>A270+1</f>
        <v>44825</v>
      </c>
      <c r="D271" s="1" t="str">
        <v>#</v>
      </c>
    </row>
    <row r="272">
      <c r="A272" s="1">
        <f>A271+1</f>
        <v>44826</v>
      </c>
      <c r="D272" s="1" t="str">
        <v>#</v>
      </c>
    </row>
    <row r="273">
      <c r="A273" s="1">
        <f>A272+1</f>
        <v>44827</v>
      </c>
      <c r="D273" s="1" t="str">
        <v>#</v>
      </c>
    </row>
    <row r="274">
      <c r="A274" s="1">
        <f>A273+1</f>
        <v>44828</v>
      </c>
      <c r="D274" s="1" t="str">
        <v>#</v>
      </c>
    </row>
    <row r="275">
      <c r="A275" s="1">
        <f>A274+1</f>
        <v>44829</v>
      </c>
      <c r="D275" s="1" t="str">
        <v>#</v>
      </c>
    </row>
    <row r="276">
      <c r="A276" s="1">
        <f>A275+1</f>
        <v>44830</v>
      </c>
      <c r="D276" s="1" t="str">
        <v>#</v>
      </c>
    </row>
    <row r="277">
      <c r="A277" s="1">
        <f>A276+1</f>
        <v>44831</v>
      </c>
      <c r="D277" s="1" t="str">
        <v>#</v>
      </c>
    </row>
    <row r="278">
      <c r="A278" s="1">
        <f>A277+1</f>
        <v>44832</v>
      </c>
      <c r="D278" s="1" t="str">
        <v>#</v>
      </c>
    </row>
    <row r="279">
      <c r="A279" s="1">
        <f>A278+1</f>
        <v>44833</v>
      </c>
      <c r="D279" s="1" t="str">
        <v>#</v>
      </c>
    </row>
    <row r="280">
      <c r="A280" s="1">
        <f>A279+1</f>
        <v>44834</v>
      </c>
      <c r="D280" s="1" t="str">
        <v>#</v>
      </c>
    </row>
    <row r="281">
      <c r="A281" s="1">
        <f>A280+1</f>
        <v>44835</v>
      </c>
      <c r="D281" s="1" t="str">
        <v>#</v>
      </c>
    </row>
    <row r="282">
      <c r="A282" s="1">
        <f>A281+1</f>
        <v>44836</v>
      </c>
      <c r="D282" s="1" t="str">
        <v>#</v>
      </c>
    </row>
    <row r="283">
      <c r="A283" s="1">
        <f>A282+1</f>
        <v>44837</v>
      </c>
      <c r="D283" s="1" t="str">
        <v>#</v>
      </c>
    </row>
    <row r="284">
      <c r="A284" s="1">
        <f>A283+1</f>
        <v>44838</v>
      </c>
      <c r="D284" s="1" t="str">
        <v>#</v>
      </c>
    </row>
    <row r="285">
      <c r="A285" s="1">
        <f>A284+1</f>
        <v>44839</v>
      </c>
      <c r="D285" s="1" t="str">
        <v>#</v>
      </c>
    </row>
    <row r="286">
      <c r="A286" s="1">
        <f>A285+1</f>
        <v>44840</v>
      </c>
      <c r="D286" s="1" t="str">
        <v>#</v>
      </c>
    </row>
    <row r="287">
      <c r="A287" s="1">
        <f>A286+1</f>
        <v>44841</v>
      </c>
      <c r="D287" s="1" t="str">
        <v>#</v>
      </c>
    </row>
    <row r="288">
      <c r="A288" s="1">
        <f>A287+1</f>
        <v>44842</v>
      </c>
      <c r="D288" s="1" t="str">
        <v>#</v>
      </c>
    </row>
    <row r="289">
      <c r="A289" s="1">
        <f>A288+1</f>
        <v>44843</v>
      </c>
      <c r="D289" s="1" t="str">
        <v>#</v>
      </c>
    </row>
    <row r="290">
      <c r="A290" s="1">
        <f>A289+1</f>
        <v>44844</v>
      </c>
      <c r="D290" s="1" t="str">
        <v>#</v>
      </c>
    </row>
    <row r="291">
      <c r="A291" s="1">
        <f>A290+1</f>
        <v>44845</v>
      </c>
      <c r="D291" s="1" t="str">
        <v>#</v>
      </c>
    </row>
    <row r="292">
      <c r="A292" s="1">
        <f>A291+1</f>
        <v>44846</v>
      </c>
      <c r="D292" s="1" t="str">
        <v>#</v>
      </c>
    </row>
    <row r="293">
      <c r="A293" s="1">
        <f>A292+1</f>
        <v>44847</v>
      </c>
      <c r="D293" s="1" t="str">
        <v>#</v>
      </c>
    </row>
    <row r="294">
      <c r="A294" s="1">
        <f>A293+1</f>
        <v>44848</v>
      </c>
      <c r="D294" s="1" t="str">
        <v>#</v>
      </c>
    </row>
    <row r="295">
      <c r="A295" s="1">
        <f>A294+1</f>
        <v>44849</v>
      </c>
      <c r="D295" s="1" t="str">
        <v>#</v>
      </c>
    </row>
    <row r="296">
      <c r="A296" s="1">
        <f>A295+1</f>
        <v>44850</v>
      </c>
      <c r="D296" s="1" t="str">
        <v>#</v>
      </c>
    </row>
    <row r="297">
      <c r="A297" s="1">
        <f>A296+1</f>
        <v>44851</v>
      </c>
      <c r="D297" s="1" t="str">
        <v>#</v>
      </c>
    </row>
    <row r="298">
      <c r="A298" s="1">
        <f>A297+1</f>
        <v>44852</v>
      </c>
      <c r="D298" s="1" t="str">
        <v>#</v>
      </c>
    </row>
    <row r="299">
      <c r="A299" s="1">
        <f>A298+1</f>
        <v>44853</v>
      </c>
      <c r="D299" s="1" t="str">
        <v>#</v>
      </c>
    </row>
    <row r="300">
      <c r="A300" s="1">
        <f>A299+1</f>
        <v>44854</v>
      </c>
      <c r="D300" s="1" t="str">
        <v>#</v>
      </c>
    </row>
    <row r="301">
      <c r="A301" s="1">
        <f>A300+1</f>
        <v>44855</v>
      </c>
      <c r="D301" s="1" t="str">
        <v>#</v>
      </c>
    </row>
    <row r="302">
      <c r="A302" s="1">
        <f>A301+1</f>
        <v>44856</v>
      </c>
      <c r="D302" s="1" t="str">
        <v>#</v>
      </c>
    </row>
    <row r="303">
      <c r="A303" s="1">
        <f>A302+1</f>
        <v>44857</v>
      </c>
      <c r="D303" s="1" t="str">
        <v>#</v>
      </c>
    </row>
    <row r="304">
      <c r="A304" s="1">
        <f>A303+1</f>
        <v>44858</v>
      </c>
      <c r="D304" s="1" t="str">
        <v>#</v>
      </c>
    </row>
    <row r="305">
      <c r="A305" s="1">
        <f>A304+1</f>
        <v>44859</v>
      </c>
      <c r="D305" s="1" t="str">
        <v>#</v>
      </c>
    </row>
    <row r="306">
      <c r="A306" s="1">
        <f>A305+1</f>
        <v>44860</v>
      </c>
      <c r="D306" s="1" t="str">
        <v>#</v>
      </c>
    </row>
    <row r="307">
      <c r="A307" s="1">
        <f>A306+1</f>
        <v>44861</v>
      </c>
      <c r="D307" s="1" t="str">
        <v>#</v>
      </c>
    </row>
    <row r="308">
      <c r="A308" s="1">
        <f>A307+1</f>
        <v>44862</v>
      </c>
      <c r="D308" s="1" t="str">
        <v>#</v>
      </c>
    </row>
    <row r="309">
      <c r="A309" s="1">
        <f>A308+1</f>
        <v>44863</v>
      </c>
      <c r="D309" s="1" t="str">
        <v>#</v>
      </c>
    </row>
    <row r="310">
      <c r="A310" s="1">
        <f>A309+1</f>
        <v>44864</v>
      </c>
      <c r="D310" s="1" t="str">
        <v>#</v>
      </c>
    </row>
    <row r="311">
      <c r="A311" s="1">
        <f>A310+1</f>
        <v>44865</v>
      </c>
      <c r="D311" s="1" t="str">
        <v>#</v>
      </c>
    </row>
    <row r="312">
      <c r="A312" s="1">
        <f>A311+1</f>
        <v>44866</v>
      </c>
      <c r="D312" s="1" t="str">
        <v>#</v>
      </c>
    </row>
    <row r="313">
      <c r="A313" s="1">
        <f>A312+1</f>
        <v>44867</v>
      </c>
      <c r="D313" s="1" t="str">
        <v>#</v>
      </c>
    </row>
    <row r="314">
      <c r="A314" s="1">
        <f>A313+1</f>
        <v>44868</v>
      </c>
      <c r="D314" s="1" t="str">
        <v>#</v>
      </c>
    </row>
    <row r="315">
      <c r="A315" s="1">
        <f>A314+1</f>
        <v>44869</v>
      </c>
      <c r="D315" s="1" t="str">
        <v>#</v>
      </c>
    </row>
    <row r="316">
      <c r="A316" s="1">
        <f>A315+1</f>
        <v>44870</v>
      </c>
      <c r="D316" s="1" t="str">
        <v>#</v>
      </c>
    </row>
    <row r="317">
      <c r="A317" s="1">
        <f>A316+1</f>
        <v>44871</v>
      </c>
      <c r="D317" s="1" t="str">
        <v>#</v>
      </c>
    </row>
    <row r="318">
      <c r="A318" s="1">
        <f>A317+1</f>
        <v>44872</v>
      </c>
      <c r="D318" s="1" t="str">
        <v>#</v>
      </c>
    </row>
    <row r="319">
      <c r="A319" s="1">
        <f>A318+1</f>
        <v>44873</v>
      </c>
      <c r="D319" s="1" t="str">
        <v>#</v>
      </c>
    </row>
    <row r="320">
      <c r="A320" s="1">
        <f>A319+1</f>
        <v>44874</v>
      </c>
      <c r="D320" s="1" t="str">
        <v>#</v>
      </c>
    </row>
    <row r="321">
      <c r="A321" s="1">
        <f>A320+1</f>
        <v>44875</v>
      </c>
      <c r="D321" s="1" t="str">
        <v>#</v>
      </c>
    </row>
    <row r="322">
      <c r="A322" s="1">
        <f>A321+1</f>
        <v>44876</v>
      </c>
      <c r="D322" s="1" t="str">
        <v>#</v>
      </c>
    </row>
    <row r="323">
      <c r="A323" s="1">
        <f>A322+1</f>
        <v>44877</v>
      </c>
      <c r="D323" s="1" t="str">
        <v>#</v>
      </c>
    </row>
    <row r="324">
      <c r="A324" s="1">
        <f>A323+1</f>
        <v>44878</v>
      </c>
      <c r="D324" s="1" t="str">
        <v>#</v>
      </c>
    </row>
    <row r="325">
      <c r="A325" s="1">
        <f>A324+1</f>
        <v>44879</v>
      </c>
      <c r="D325" s="1" t="str">
        <v>#</v>
      </c>
    </row>
    <row r="326">
      <c r="A326" s="1">
        <f>A325+1</f>
        <v>44880</v>
      </c>
      <c r="D326" s="1" t="str">
        <v>#</v>
      </c>
    </row>
    <row r="327">
      <c r="A327" s="1">
        <f>A326+1</f>
        <v>44881</v>
      </c>
      <c r="D327" s="1" t="str">
        <v>#</v>
      </c>
    </row>
    <row r="328">
      <c r="A328" s="1">
        <f>A327+1</f>
        <v>44882</v>
      </c>
      <c r="D328" s="1" t="str">
        <v>#</v>
      </c>
    </row>
    <row r="329">
      <c r="A329" s="1">
        <f>A328+1</f>
        <v>44883</v>
      </c>
      <c r="D329" s="1" t="str">
        <v>#</v>
      </c>
    </row>
    <row r="330">
      <c r="A330" s="1">
        <f>A329+1</f>
        <v>44884</v>
      </c>
      <c r="D330" s="1" t="str">
        <v>#</v>
      </c>
    </row>
    <row r="331">
      <c r="A331" s="1">
        <f>A330+1</f>
        <v>44885</v>
      </c>
      <c r="D331" s="1" t="str">
        <v>#</v>
      </c>
    </row>
    <row r="332">
      <c r="A332" s="1">
        <f>A331+1</f>
        <v>44886</v>
      </c>
      <c r="D332" s="1" t="str">
        <v>#</v>
      </c>
    </row>
    <row r="333">
      <c r="A333" s="1">
        <f>A332+1</f>
        <v>44887</v>
      </c>
      <c r="D333" s="1" t="str">
        <v>#</v>
      </c>
    </row>
    <row r="334">
      <c r="A334" s="1">
        <f>A333+1</f>
        <v>44888</v>
      </c>
      <c r="D334" s="1" t="str">
        <v>#</v>
      </c>
    </row>
    <row r="335">
      <c r="A335" s="1">
        <f>A334+1</f>
        <v>44889</v>
      </c>
      <c r="D335" s="1" t="str">
        <v>#</v>
      </c>
    </row>
    <row r="336">
      <c r="A336" s="1">
        <f>A335+1</f>
        <v>44890</v>
      </c>
      <c r="D336" s="1" t="str">
        <v>#</v>
      </c>
    </row>
    <row r="337">
      <c r="A337" s="1">
        <f>A336+1</f>
        <v>44891</v>
      </c>
      <c r="D337" s="1" t="str">
        <v>#</v>
      </c>
    </row>
    <row r="338">
      <c r="A338" s="1">
        <f>A337+1</f>
        <v>44892</v>
      </c>
      <c r="D338" s="1" t="str">
        <v>#</v>
      </c>
    </row>
    <row r="339">
      <c r="A339" s="1">
        <f>A338+1</f>
        <v>44893</v>
      </c>
      <c r="D339" s="1" t="str">
        <v>#</v>
      </c>
    </row>
    <row r="340">
      <c r="A340" s="1">
        <f>A339+1</f>
        <v>44894</v>
      </c>
      <c r="D340" s="1" t="str">
        <v>#</v>
      </c>
    </row>
    <row r="341">
      <c r="A341" s="1">
        <f>A340+1</f>
        <v>44895</v>
      </c>
      <c r="D341" s="1" t="str">
        <v>#</v>
      </c>
    </row>
    <row r="342">
      <c r="A342" s="1">
        <f>A341+1</f>
        <v>44896</v>
      </c>
      <c r="D342" s="1" t="str">
        <v>#</v>
      </c>
    </row>
    <row r="343">
      <c r="A343" s="1">
        <f>A342+1</f>
        <v>44897</v>
      </c>
      <c r="D343" s="1" t="str">
        <v>#</v>
      </c>
    </row>
    <row r="344">
      <c r="A344" s="1">
        <f>A343+1</f>
        <v>44898</v>
      </c>
      <c r="D344" s="1" t="str">
        <v>#</v>
      </c>
    </row>
    <row r="345">
      <c r="A345" s="1">
        <f>A344+1</f>
        <v>44899</v>
      </c>
      <c r="D345" s="1" t="str">
        <v>#</v>
      </c>
    </row>
    <row r="346">
      <c r="A346" s="1">
        <f>A345+1</f>
        <v>44900</v>
      </c>
      <c r="D346" s="1" t="str">
        <v>#</v>
      </c>
    </row>
    <row r="347">
      <c r="A347" s="1">
        <f>A346+1</f>
        <v>44901</v>
      </c>
      <c r="D347" s="1" t="str">
        <v>#</v>
      </c>
    </row>
    <row r="348">
      <c r="A348" s="1">
        <f>A347+1</f>
        <v>44902</v>
      </c>
      <c r="D348" s="1" t="str">
        <v>#</v>
      </c>
    </row>
    <row r="349">
      <c r="A349" s="1">
        <f>A348+1</f>
        <v>44903</v>
      </c>
      <c r="D349" s="1" t="str">
        <v>#</v>
      </c>
    </row>
    <row r="350">
      <c r="A350" s="1">
        <f>A349+1</f>
        <v>44904</v>
      </c>
      <c r="D350" s="1" t="str">
        <v>#</v>
      </c>
    </row>
    <row r="351">
      <c r="A351" s="1">
        <f>A350+1</f>
        <v>44905</v>
      </c>
      <c r="D351" s="1" t="str">
        <v>#</v>
      </c>
    </row>
    <row r="352">
      <c r="A352" s="1">
        <f>A351+1</f>
        <v>44906</v>
      </c>
      <c r="D352" s="1" t="str">
        <v>#</v>
      </c>
    </row>
    <row r="353">
      <c r="A353" s="1">
        <f>A352+1</f>
        <v>44907</v>
      </c>
      <c r="D353" s="1" t="str">
        <v>#</v>
      </c>
    </row>
    <row r="354">
      <c r="A354" s="1">
        <f>A353+1</f>
        <v>44908</v>
      </c>
      <c r="D354" s="1" t="str">
        <v>#</v>
      </c>
    </row>
    <row r="355">
      <c r="A355" s="1">
        <f>A354+1</f>
        <v>44909</v>
      </c>
      <c r="D355" s="1" t="str">
        <v>#</v>
      </c>
    </row>
    <row r="356">
      <c r="A356" s="1">
        <f>A355+1</f>
        <v>44910</v>
      </c>
      <c r="D356" s="1" t="str">
        <v>#</v>
      </c>
    </row>
    <row r="357">
      <c r="A357" s="1">
        <f>A356+1</f>
        <v>44911</v>
      </c>
      <c r="D357" s="1" t="str">
        <v>#</v>
      </c>
    </row>
    <row r="358">
      <c r="A358" s="1">
        <f>A357+1</f>
        <v>44912</v>
      </c>
      <c r="D358" s="1" t="str">
        <v>#</v>
      </c>
    </row>
    <row r="359">
      <c r="A359" s="1">
        <f>A358+1</f>
        <v>44913</v>
      </c>
      <c r="D359" s="1" t="str">
        <v>#</v>
      </c>
    </row>
    <row r="360">
      <c r="A360" s="1">
        <f>A359+1</f>
        <v>44914</v>
      </c>
      <c r="D360" s="1" t="str">
        <v>#</v>
      </c>
    </row>
    <row r="361">
      <c r="A361" s="1">
        <f>A360+1</f>
        <v>44915</v>
      </c>
      <c r="D361" s="1" t="str">
        <v>#</v>
      </c>
    </row>
    <row r="362">
      <c r="A362" s="1">
        <f>A361+1</f>
        <v>44916</v>
      </c>
      <c r="D362" s="1" t="str">
        <v>#</v>
      </c>
    </row>
    <row r="363">
      <c r="A363" s="1">
        <f>A362+1</f>
        <v>44917</v>
      </c>
      <c r="D363" s="1" t="str">
        <v>#</v>
      </c>
    </row>
    <row r="364">
      <c r="A364" s="1">
        <f>A363+1</f>
        <v>44918</v>
      </c>
      <c r="D364" s="1" t="str">
        <v>#</v>
      </c>
    </row>
    <row r="365">
      <c r="A365" s="1">
        <f>A364+1</f>
        <v>44919</v>
      </c>
      <c r="D365" s="1" t="str">
        <v>#</v>
      </c>
    </row>
    <row r="366">
      <c r="A366" s="1">
        <f>A365+1</f>
        <v>44920</v>
      </c>
      <c r="D366" s="1" t="str">
        <v>#</v>
      </c>
    </row>
    <row r="367">
      <c r="A367" s="1">
        <f>A366+1</f>
        <v>44921</v>
      </c>
      <c r="D367" s="1" t="str">
        <v>#</v>
      </c>
    </row>
    <row r="368">
      <c r="A368" s="1">
        <f>A367+1</f>
        <v>44922</v>
      </c>
      <c r="D368" s="1" t="str">
        <v>#</v>
      </c>
    </row>
    <row r="369">
      <c r="A369" s="1">
        <f>A368+1</f>
        <v>44923</v>
      </c>
      <c r="D369" s="1" t="str">
        <v>#</v>
      </c>
    </row>
    <row r="370">
      <c r="A370" s="1">
        <f>A369+1</f>
        <v>44924</v>
      </c>
      <c r="D370" s="1" t="str">
        <v>#</v>
      </c>
    </row>
    <row r="371">
      <c r="A371" s="1">
        <f>A370+1</f>
        <v>44925</v>
      </c>
      <c r="D371" s="1" t="str">
        <v>#</v>
      </c>
    </row>
    <row r="372">
      <c r="A372" s="1">
        <f>A371+1</f>
        <v>44926</v>
      </c>
      <c r="D372" s="1" t="str">
        <v>#</v>
      </c>
    </row>
    <row r="373">
      <c r="A373" s="1">
        <f>A372+1</f>
        <v>44927</v>
      </c>
      <c r="D373" s="1" t="str">
        <v>#</v>
      </c>
    </row>
    <row r="374">
      <c r="A374" s="1">
        <f>A373+1</f>
        <v>44928</v>
      </c>
      <c r="D374" s="1" t="str">
        <v>#</v>
      </c>
    </row>
    <row r="375">
      <c r="A375" s="1" t="str">
        <v>Total : essence / entretien</v>
      </c>
      <c r="B375" s="1">
        <f>MAX(B8:B374)</f>
        <v>22991</v>
      </c>
      <c r="C375" s="1">
        <f>SUM(C8:C374)</f>
        <v>0</v>
      </c>
      <c r="E375" s="1">
        <f>SUM(E8:E374)</f>
        <v>555.44</v>
      </c>
    </row>
  </sheetData>
  <pageMargins left="1.18055555555556" right="0.7875" top="2.20555555555556" bottom="1.02430555555556" header="1.96875" footer="0.7875"/>
  <ignoredErrors>
    <ignoredError numberStoredAsText="1" sqref="A1:F375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E376"/>
  <sheetViews>
    <sheetView workbookViewId="0" rightToLeft="0"/>
  </sheetViews>
  <sheetData>
    <row r="1">
      <c r="C1" s="1" t="str">
        <f>"Registre des frais de fournitures diverses "&amp;YEAR(jaro)</f>
        <v>Registre des frais de fournitures diverses 2022</v>
      </c>
    </row>
    <row r="2">
      <c r="A2" s="1" t="str">
        <v>Inclut normalement : papeterie, photocopies, revues, livres, frais de poste.</v>
      </c>
    </row>
    <row r="5">
      <c r="A5" s="1" t="str">
        <v>Total des frais</v>
      </c>
      <c r="B5" s="1">
        <f>provizado</f>
        <v>1065.32</v>
      </c>
      <c r="C5" s="1" t="str">
        <v xml:space="preserve">  déductibles à 100%</v>
      </c>
    </row>
    <row r="7">
      <c r="A7" s="1" t="str">
        <v>Date</v>
      </c>
      <c r="B7" s="1" t="str">
        <v>Frais</v>
      </c>
      <c r="C7" s="1" t="str">
        <v>Description</v>
      </c>
    </row>
    <row r="8">
      <c r="A8" s="1">
        <f>jaro</f>
        <v>44562</v>
      </c>
    </row>
    <row r="9">
      <c r="A9" s="1">
        <f>A8+1</f>
        <v>44563</v>
      </c>
    </row>
    <row r="10">
      <c r="A10" s="1">
        <f>A9+1</f>
        <v>44564</v>
      </c>
    </row>
    <row r="11">
      <c r="A11" s="1">
        <f>A10+1</f>
        <v>44565</v>
      </c>
    </row>
    <row r="12">
      <c r="A12" s="1">
        <f>A11+1</f>
        <v>44566</v>
      </c>
    </row>
    <row r="13">
      <c r="A13" s="1">
        <f>A12+1</f>
        <v>44567</v>
      </c>
    </row>
    <row r="14">
      <c r="A14" s="1">
        <f>A13+1</f>
        <v>44568</v>
      </c>
    </row>
    <row r="15">
      <c r="A15" s="1">
        <f>A14+1</f>
        <v>44569</v>
      </c>
    </row>
    <row r="16">
      <c r="A16" s="1">
        <f>A15+1</f>
        <v>44570</v>
      </c>
    </row>
    <row r="17">
      <c r="A17" s="1">
        <f>A16+1</f>
        <v>44571</v>
      </c>
    </row>
    <row r="18">
      <c r="A18" s="1">
        <f>A17+1</f>
        <v>44572</v>
      </c>
    </row>
    <row r="19">
      <c r="A19" s="1">
        <f>A18+1</f>
        <v>44573</v>
      </c>
    </row>
    <row r="20">
      <c r="A20" s="1">
        <f>A19+1</f>
        <v>44574</v>
      </c>
    </row>
    <row r="21">
      <c r="A21" s="1">
        <f>A20+1</f>
        <v>44575</v>
      </c>
    </row>
    <row r="22">
      <c r="A22" s="1">
        <f>A21+1</f>
        <v>44576</v>
      </c>
    </row>
    <row r="23">
      <c r="A23" s="1">
        <f>A22+1</f>
        <v>44577</v>
      </c>
    </row>
    <row r="24">
      <c r="A24" s="1">
        <f>A23+1</f>
        <v>44578</v>
      </c>
    </row>
    <row r="25">
      <c r="A25" s="1">
        <f>A24+1</f>
        <v>44579</v>
      </c>
    </row>
    <row r="26">
      <c r="A26" s="1">
        <f>A25+1</f>
        <v>44580</v>
      </c>
    </row>
    <row r="27">
      <c r="A27" s="1">
        <f>A26+1</f>
        <v>44581</v>
      </c>
    </row>
    <row r="28">
      <c r="A28" s="1">
        <f>A27+1</f>
        <v>44582</v>
      </c>
    </row>
    <row r="29">
      <c r="A29" s="1">
        <f>A28+1</f>
        <v>44583</v>
      </c>
    </row>
    <row r="30">
      <c r="A30" s="1">
        <f>A29+1</f>
        <v>44584</v>
      </c>
    </row>
    <row r="31">
      <c r="A31" s="1">
        <f>A30+1</f>
        <v>44585</v>
      </c>
    </row>
    <row r="32">
      <c r="A32" s="1">
        <f>A31+1</f>
        <v>44586</v>
      </c>
    </row>
    <row r="33">
      <c r="A33" s="1">
        <f>A32+1</f>
        <v>44587</v>
      </c>
    </row>
    <row r="34">
      <c r="A34" s="1">
        <f>A33+1</f>
        <v>44588</v>
      </c>
    </row>
    <row r="35">
      <c r="A35" s="1">
        <f>A34+1</f>
        <v>44589</v>
      </c>
    </row>
    <row r="36">
      <c r="A36" s="1">
        <f>A35+1</f>
        <v>44590</v>
      </c>
    </row>
    <row r="37">
      <c r="A37" s="1">
        <f>A36+1</f>
        <v>44591</v>
      </c>
    </row>
    <row r="38">
      <c r="A38" s="1">
        <f>A37+1</f>
        <v>44592</v>
      </c>
    </row>
    <row r="39">
      <c r="A39" s="1">
        <f>A38+1</f>
        <v>44593</v>
      </c>
    </row>
    <row r="40">
      <c r="A40" s="1">
        <f>A39+1</f>
        <v>44594</v>
      </c>
    </row>
    <row r="41">
      <c r="A41" s="1">
        <f>A40+1</f>
        <v>44595</v>
      </c>
    </row>
    <row r="42">
      <c r="A42" s="1">
        <f>A41+1</f>
        <v>44596</v>
      </c>
    </row>
    <row r="43">
      <c r="A43" s="1">
        <f>A42+1</f>
        <v>44597</v>
      </c>
    </row>
    <row r="44">
      <c r="A44" s="1">
        <f>A43+1</f>
        <v>44598</v>
      </c>
    </row>
    <row r="45">
      <c r="A45" s="1">
        <f>A44+1</f>
        <v>44599</v>
      </c>
    </row>
    <row r="46">
      <c r="A46" s="1">
        <f>A45+1</f>
        <v>44600</v>
      </c>
    </row>
    <row r="47">
      <c r="A47" s="1">
        <f>A46+1</f>
        <v>44601</v>
      </c>
    </row>
    <row r="48">
      <c r="A48" s="1">
        <f>A47+1</f>
        <v>44602</v>
      </c>
    </row>
    <row r="49">
      <c r="A49" s="1">
        <f>A48+1</f>
        <v>44603</v>
      </c>
    </row>
    <row r="50">
      <c r="A50" s="1">
        <f>A49+1</f>
        <v>44604</v>
      </c>
    </row>
    <row r="51">
      <c r="A51" s="1">
        <f>A50+1</f>
        <v>44605</v>
      </c>
    </row>
    <row r="52">
      <c r="A52" s="1">
        <f>A51+1</f>
        <v>44606</v>
      </c>
    </row>
    <row r="53">
      <c r="A53" s="1">
        <f>A52+1</f>
        <v>44607</v>
      </c>
    </row>
    <row r="54">
      <c r="A54" s="1">
        <f>A53+1</f>
        <v>44608</v>
      </c>
    </row>
    <row r="55">
      <c r="A55" s="1">
        <f>A54+1</f>
        <v>44609</v>
      </c>
    </row>
    <row r="56">
      <c r="A56" s="1">
        <f>A55+1</f>
        <v>44610</v>
      </c>
    </row>
    <row r="57">
      <c r="A57" s="1">
        <f>A56+1</f>
        <v>44611</v>
      </c>
    </row>
    <row r="58">
      <c r="A58" s="1">
        <f>A57+1</f>
        <v>44612</v>
      </c>
    </row>
    <row r="59">
      <c r="A59" s="1">
        <f>A58+1</f>
        <v>44613</v>
      </c>
    </row>
    <row r="60">
      <c r="A60" s="1">
        <f>A59+1</f>
        <v>44614</v>
      </c>
    </row>
    <row r="61">
      <c r="A61" s="1">
        <f>A60+1</f>
        <v>44615</v>
      </c>
    </row>
    <row r="62">
      <c r="A62" s="1">
        <f>A61+1</f>
        <v>44616</v>
      </c>
    </row>
    <row r="63">
      <c r="A63" s="1">
        <f>A62+1</f>
        <v>44617</v>
      </c>
    </row>
    <row r="64">
      <c r="A64" s="1">
        <f>A63+1</f>
        <v>44618</v>
      </c>
    </row>
    <row r="65">
      <c r="A65" s="1">
        <f>A64+1</f>
        <v>44619</v>
      </c>
    </row>
    <row r="66">
      <c r="A66" s="1">
        <f>A65+1</f>
        <v>44620</v>
      </c>
    </row>
    <row r="67">
      <c r="A67" s="1">
        <f>A66+1</f>
        <v>44621</v>
      </c>
      <c r="B67" s="1">
        <v>146.99</v>
      </c>
      <c r="C67" s="1" t="str">
        <v>Café kicking horse 1kg (pack de 6)</v>
      </c>
    </row>
    <row r="68">
      <c r="A68" s="1">
        <f>A67+1</f>
        <v>44622</v>
      </c>
    </row>
    <row r="69">
      <c r="A69" s="1">
        <f>A68+1</f>
        <v>44623</v>
      </c>
    </row>
    <row r="70">
      <c r="A70" s="1">
        <f>A69+1</f>
        <v>44624</v>
      </c>
    </row>
    <row r="71">
      <c r="A71" s="1">
        <f>A70+1</f>
        <v>44625</v>
      </c>
    </row>
    <row r="72">
      <c r="A72" s="1">
        <f>A71+1</f>
        <v>44626</v>
      </c>
    </row>
    <row r="73">
      <c r="A73" s="1">
        <f>A72+1</f>
        <v>44627</v>
      </c>
    </row>
    <row r="74">
      <c r="A74" s="1">
        <f>A73+1</f>
        <v>44628</v>
      </c>
    </row>
    <row r="75">
      <c r="A75" s="1">
        <f>A74+1</f>
        <v>44629</v>
      </c>
    </row>
    <row r="76">
      <c r="A76" s="1">
        <f>A75+1</f>
        <v>44630</v>
      </c>
    </row>
    <row r="77">
      <c r="A77" s="1">
        <f>A76+1</f>
        <v>44631</v>
      </c>
    </row>
    <row r="78">
      <c r="A78" s="1">
        <f>A77+1</f>
        <v>44632</v>
      </c>
    </row>
    <row r="79">
      <c r="A79" s="1">
        <f>A78+1</f>
        <v>44633</v>
      </c>
    </row>
    <row r="80">
      <c r="A80" s="1">
        <f>A79+1</f>
        <v>44634</v>
      </c>
    </row>
    <row r="81">
      <c r="A81" s="1">
        <f>A80+1</f>
        <v>44635</v>
      </c>
    </row>
    <row r="82">
      <c r="A82" s="1">
        <f>A81+1</f>
        <v>44636</v>
      </c>
      <c r="B82" s="1">
        <v>51.35</v>
      </c>
      <c r="C82" s="1" t="str">
        <v>Lunette pour écran bloqueur lumiere bleu</v>
      </c>
    </row>
    <row r="83">
      <c r="A83" s="1">
        <f>A82+1</f>
        <v>44637</v>
      </c>
    </row>
    <row r="84">
      <c r="A84" s="1">
        <f>A83+1</f>
        <v>44638</v>
      </c>
    </row>
    <row r="85">
      <c r="A85" s="1">
        <f>A84+1</f>
        <v>44639</v>
      </c>
    </row>
    <row r="86">
      <c r="A86" s="1">
        <f>A85+1</f>
        <v>44640</v>
      </c>
    </row>
    <row r="87">
      <c r="A87" s="1">
        <f>A86+1</f>
        <v>44641</v>
      </c>
    </row>
    <row r="88">
      <c r="A88" s="1">
        <f>A87+1</f>
        <v>44642</v>
      </c>
    </row>
    <row r="89">
      <c r="A89" s="1">
        <f>A88+1</f>
        <v>44643</v>
      </c>
    </row>
    <row r="90">
      <c r="A90" s="1">
        <f>A89+1</f>
        <v>44644</v>
      </c>
    </row>
    <row r="91">
      <c r="A91" s="1">
        <f>A90+1</f>
        <v>44645</v>
      </c>
    </row>
    <row r="92">
      <c r="A92" s="1">
        <f>A91+1</f>
        <v>44646</v>
      </c>
    </row>
    <row r="93">
      <c r="A93" s="1">
        <f>A92+1</f>
        <v>44647</v>
      </c>
    </row>
    <row r="94">
      <c r="A94" s="1">
        <f>A93+1</f>
        <v>44648</v>
      </c>
    </row>
    <row r="95">
      <c r="A95" s="1">
        <f>A94+1</f>
        <v>44649</v>
      </c>
    </row>
    <row r="96">
      <c r="A96" s="1">
        <f>A95+1</f>
        <v>44650</v>
      </c>
    </row>
    <row r="97">
      <c r="A97" s="1">
        <f>A96+1</f>
        <v>44651</v>
      </c>
    </row>
    <row r="98">
      <c r="A98" s="1">
        <f>A97+1</f>
        <v>44652</v>
      </c>
    </row>
    <row r="99">
      <c r="A99" s="1">
        <f>A98+1</f>
        <v>44653</v>
      </c>
    </row>
    <row r="100">
      <c r="A100" s="1">
        <f>A99+1</f>
        <v>44654</v>
      </c>
    </row>
    <row r="101">
      <c r="A101" s="1">
        <f>A100+1</f>
        <v>44655</v>
      </c>
    </row>
    <row r="102">
      <c r="A102" s="1">
        <f>A101+1</f>
        <v>44656</v>
      </c>
    </row>
    <row r="103">
      <c r="A103" s="1">
        <f>A102+1</f>
        <v>44657</v>
      </c>
    </row>
    <row r="104">
      <c r="A104" s="1">
        <f>A103+1</f>
        <v>44658</v>
      </c>
      <c r="D104" s="1" t="str">
        <v xml:space="preserve"> </v>
      </c>
    </row>
    <row r="105">
      <c r="A105" s="1">
        <f>A104+1</f>
        <v>44659</v>
      </c>
    </row>
    <row r="106">
      <c r="A106" s="1">
        <f>A105+1</f>
        <v>44660</v>
      </c>
    </row>
    <row r="107">
      <c r="A107" s="1">
        <f>A106+1</f>
        <v>44661</v>
      </c>
    </row>
    <row r="108">
      <c r="A108" s="1">
        <f>A107+1</f>
        <v>44662</v>
      </c>
    </row>
    <row r="109">
      <c r="A109" s="1">
        <f>A108+1</f>
        <v>44663</v>
      </c>
    </row>
    <row r="110">
      <c r="A110" s="1">
        <f>A109+1</f>
        <v>44664</v>
      </c>
    </row>
    <row r="111">
      <c r="A111" s="1">
        <f>A110+1</f>
        <v>44665</v>
      </c>
    </row>
    <row r="112">
      <c r="A112" s="1">
        <f>A111+1</f>
        <v>44666</v>
      </c>
    </row>
    <row r="113">
      <c r="A113" s="1">
        <f>A112+1</f>
        <v>44667</v>
      </c>
    </row>
    <row r="114">
      <c r="A114" s="1">
        <f>A113+1</f>
        <v>44668</v>
      </c>
    </row>
    <row r="115">
      <c r="A115" s="1">
        <f>A114+1</f>
        <v>44669</v>
      </c>
    </row>
    <row r="116">
      <c r="A116" s="1">
        <f>A115+1</f>
        <v>44670</v>
      </c>
    </row>
    <row r="117">
      <c r="A117" s="1">
        <f>A116+1</f>
        <v>44671</v>
      </c>
    </row>
    <row r="118">
      <c r="A118" s="1">
        <f>A117+1</f>
        <v>44672</v>
      </c>
    </row>
    <row r="119">
      <c r="A119" s="1">
        <f>A118+1</f>
        <v>44673</v>
      </c>
    </row>
    <row r="120">
      <c r="A120" s="1">
        <f>A119+1</f>
        <v>44674</v>
      </c>
    </row>
    <row r="121">
      <c r="A121" s="1">
        <f>A120+1</f>
        <v>44675</v>
      </c>
    </row>
    <row r="122">
      <c r="A122" s="1">
        <f>A121+1</f>
        <v>44676</v>
      </c>
    </row>
    <row r="123">
      <c r="A123" s="1">
        <f>A122+1</f>
        <v>44677</v>
      </c>
      <c r="B123" s="1">
        <v>287.08</v>
      </c>
      <c r="C123" s="1" t="str">
        <v>Clavier mécanique Logitech G815</v>
      </c>
    </row>
    <row r="124">
      <c r="A124" s="1">
        <f>A123+1</f>
        <v>44678</v>
      </c>
    </row>
    <row r="125">
      <c r="A125" s="1">
        <f>A124+1</f>
        <v>44679</v>
      </c>
    </row>
    <row r="126">
      <c r="A126" s="1">
        <f>A125+1</f>
        <v>44680</v>
      </c>
    </row>
    <row r="127">
      <c r="A127" s="1">
        <f>A126+1</f>
        <v>44681</v>
      </c>
    </row>
    <row r="128">
      <c r="A128" s="1">
        <f>A127+1</f>
        <v>44682</v>
      </c>
      <c r="B128" s="1">
        <v>244.89</v>
      </c>
      <c r="C128" s="1" t="str">
        <v>Frame bureau ajustable motorisé</v>
      </c>
    </row>
    <row r="129">
      <c r="A129" s="1">
        <f>A128+1</f>
        <v>44683</v>
      </c>
      <c r="B129" s="1">
        <v>457.6</v>
      </c>
      <c r="C129" s="1" t="str">
        <v>Headphone sans-fils Sony WH-1000XM4</v>
      </c>
    </row>
    <row r="130">
      <c r="A130" s="1">
        <f>A129+1</f>
        <v>44684</v>
      </c>
      <c r="B130" s="1">
        <v>16.09</v>
      </c>
      <c r="C130" s="1" t="str">
        <v>Câble Ethernet 25ft</v>
      </c>
    </row>
    <row r="131">
      <c r="A131" s="1">
        <f>A130+1</f>
        <v>44685</v>
      </c>
      <c r="B131" s="1">
        <v>650.74</v>
      </c>
      <c r="C131" s="1" t="str">
        <v>écran d'ordi</v>
      </c>
    </row>
    <row r="132">
      <c r="A132" s="1">
        <f>A131+1</f>
        <v>44686</v>
      </c>
      <c r="B132" s="1">
        <v>31.26</v>
      </c>
      <c r="C132" s="1" t="str">
        <v>Câble Displayport a HDMI 2m</v>
      </c>
    </row>
    <row r="133">
      <c r="A133" s="1">
        <f>A132+1</f>
        <v>44687</v>
      </c>
      <c r="B133" s="1">
        <v>14.94</v>
      </c>
      <c r="C133" s="1" t="str">
        <v>Câble Ethernet 50ft</v>
      </c>
    </row>
    <row r="134">
      <c r="A134" s="1">
        <f>A133+1</f>
        <v>44688</v>
      </c>
      <c r="B134" s="1">
        <v>156.34</v>
      </c>
      <c r="C134" s="1" t="str">
        <v>Support d'écran d'ordi HUANUO</v>
      </c>
    </row>
    <row r="135">
      <c r="A135" s="1">
        <f>A134+1</f>
        <v>44689</v>
      </c>
    </row>
    <row r="136">
      <c r="A136" s="1">
        <f>A135+1</f>
        <v>44690</v>
      </c>
    </row>
    <row r="137">
      <c r="A137" s="1">
        <f>A136+1</f>
        <v>44691</v>
      </c>
    </row>
    <row r="138">
      <c r="A138" s="1">
        <f>A137+1</f>
        <v>44692</v>
      </c>
    </row>
    <row r="139">
      <c r="A139" s="1">
        <f>A138+1</f>
        <v>44693</v>
      </c>
    </row>
    <row r="140">
      <c r="A140" s="1">
        <f>A139+1</f>
        <v>44694</v>
      </c>
    </row>
    <row r="141">
      <c r="A141" s="1">
        <f>A140+1</f>
        <v>44695</v>
      </c>
    </row>
    <row r="142">
      <c r="A142" s="1">
        <f>A141+1</f>
        <v>44696</v>
      </c>
      <c r="B142" s="1">
        <v>31.03</v>
      </c>
      <c r="C142" s="1" t="str">
        <v>Roues pour chaise de bureau</v>
      </c>
    </row>
    <row r="143">
      <c r="A143" s="1">
        <f>A142+1</f>
        <v>44697</v>
      </c>
    </row>
    <row r="144">
      <c r="A144" s="1">
        <f>A143+1</f>
        <v>44698</v>
      </c>
    </row>
    <row r="145">
      <c r="A145" s="1">
        <f>A144+1</f>
        <v>44699</v>
      </c>
    </row>
    <row r="146">
      <c r="A146" s="1">
        <f>A145+1</f>
        <v>44700</v>
      </c>
    </row>
    <row r="147">
      <c r="A147" s="1">
        <f>A146+1</f>
        <v>44701</v>
      </c>
    </row>
    <row r="148">
      <c r="A148" s="1">
        <f>A147+1</f>
        <v>44702</v>
      </c>
    </row>
    <row r="149">
      <c r="A149" s="1">
        <f>A148+1</f>
        <v>44703</v>
      </c>
    </row>
    <row r="150">
      <c r="A150" s="1">
        <f>A149+1</f>
        <v>44704</v>
      </c>
    </row>
    <row r="151">
      <c r="A151" s="1">
        <f>A150+1</f>
        <v>44705</v>
      </c>
    </row>
    <row r="152">
      <c r="A152" s="1">
        <f>A151+1</f>
        <v>44706</v>
      </c>
    </row>
    <row r="153">
      <c r="A153" s="1">
        <f>A152+1</f>
        <v>44707</v>
      </c>
    </row>
    <row r="154">
      <c r="A154" s="1">
        <f>A153+1</f>
        <v>44708</v>
      </c>
    </row>
    <row r="155">
      <c r="A155" s="1">
        <f>A154+1</f>
        <v>44709</v>
      </c>
    </row>
    <row r="156">
      <c r="A156" s="1">
        <f>A155+1</f>
        <v>44710</v>
      </c>
    </row>
    <row r="157">
      <c r="A157" s="1">
        <f>A156+1</f>
        <v>44711</v>
      </c>
    </row>
    <row r="158">
      <c r="A158" s="1">
        <f>A157+1</f>
        <v>44712</v>
      </c>
    </row>
    <row r="159">
      <c r="A159" s="1">
        <f>A158+1</f>
        <v>44713</v>
      </c>
    </row>
    <row r="160">
      <c r="A160" s="1">
        <f>A159+1</f>
        <v>44714</v>
      </c>
    </row>
    <row r="161">
      <c r="A161" s="1">
        <f>A160+1</f>
        <v>44715</v>
      </c>
    </row>
    <row r="162">
      <c r="A162" s="1">
        <f>A161+1</f>
        <v>44716</v>
      </c>
    </row>
    <row r="163">
      <c r="A163" s="1">
        <f>A162+1</f>
        <v>44717</v>
      </c>
    </row>
    <row r="164">
      <c r="A164" s="1">
        <f>A163+1</f>
        <v>44718</v>
      </c>
    </row>
    <row r="165">
      <c r="A165" s="1">
        <f>A164+1</f>
        <v>44719</v>
      </c>
    </row>
    <row r="166">
      <c r="A166" s="1">
        <f>A165+1</f>
        <v>44720</v>
      </c>
    </row>
    <row r="167">
      <c r="A167" s="1">
        <f>A166+1</f>
        <v>44721</v>
      </c>
    </row>
    <row r="168">
      <c r="A168" s="1">
        <f>A167+1</f>
        <v>44722</v>
      </c>
    </row>
    <row r="169">
      <c r="A169" s="1">
        <f>A168+1</f>
        <v>44723</v>
      </c>
    </row>
    <row r="170">
      <c r="A170" s="1">
        <f>A169+1</f>
        <v>44724</v>
      </c>
    </row>
    <row r="171">
      <c r="A171" s="1">
        <f>A170+1</f>
        <v>44725</v>
      </c>
    </row>
    <row r="172">
      <c r="A172" s="1">
        <f>A171+1</f>
        <v>44726</v>
      </c>
    </row>
    <row r="173">
      <c r="A173" s="1">
        <f>A172+1</f>
        <v>44727</v>
      </c>
    </row>
    <row r="174">
      <c r="A174" s="1">
        <f>A173+1</f>
        <v>44728</v>
      </c>
    </row>
    <row r="175">
      <c r="A175" s="1">
        <f>A174+1</f>
        <v>44729</v>
      </c>
    </row>
    <row r="176">
      <c r="A176" s="1">
        <f>A175+1</f>
        <v>44730</v>
      </c>
    </row>
    <row r="177">
      <c r="A177" s="1">
        <f>A176+1</f>
        <v>44731</v>
      </c>
    </row>
    <row r="178">
      <c r="A178" s="1">
        <f>A177+1</f>
        <v>44732</v>
      </c>
    </row>
    <row r="179">
      <c r="A179" s="1">
        <f>A178+1</f>
        <v>44733</v>
      </c>
    </row>
    <row r="180">
      <c r="A180" s="1">
        <f>A179+1</f>
        <v>44734</v>
      </c>
    </row>
    <row r="181">
      <c r="A181" s="1">
        <f>A180+1</f>
        <v>44735</v>
      </c>
    </row>
    <row r="182">
      <c r="A182" s="1">
        <f>A181+1</f>
        <v>44736</v>
      </c>
    </row>
    <row r="183">
      <c r="A183" s="1">
        <f>A182+1</f>
        <v>44737</v>
      </c>
      <c r="B183" s="1">
        <v>27.85</v>
      </c>
      <c r="C183" s="1" t="str">
        <v>Café Mount Hagen (6x3.5 Oz)</v>
      </c>
    </row>
    <row r="184">
      <c r="A184" s="1">
        <f>A183+1</f>
        <v>44738</v>
      </c>
    </row>
    <row r="185">
      <c r="A185" s="1">
        <f>A184+1</f>
        <v>44739</v>
      </c>
    </row>
    <row r="186">
      <c r="A186" s="1">
        <f>A185+1</f>
        <v>44740</v>
      </c>
    </row>
    <row r="187">
      <c r="A187" s="1">
        <f>A186+1</f>
        <v>44741</v>
      </c>
    </row>
    <row r="188">
      <c r="A188" s="1">
        <f>A187+1</f>
        <v>44742</v>
      </c>
    </row>
    <row r="189">
      <c r="A189" s="1">
        <f>A188+1</f>
        <v>44743</v>
      </c>
    </row>
    <row r="190">
      <c r="A190" s="1">
        <f>A189+1</f>
        <v>44744</v>
      </c>
    </row>
    <row r="191">
      <c r="A191" s="1">
        <f>A190+1</f>
        <v>44745</v>
      </c>
    </row>
    <row r="192">
      <c r="A192" s="1">
        <f>A191+1</f>
        <v>44746</v>
      </c>
    </row>
    <row r="193">
      <c r="A193" s="1">
        <f>A192+1</f>
        <v>44747</v>
      </c>
    </row>
    <row r="194">
      <c r="A194" s="1">
        <f>A193+1</f>
        <v>44748</v>
      </c>
    </row>
    <row r="195">
      <c r="A195" s="1">
        <f>A194+1</f>
        <v>44749</v>
      </c>
    </row>
    <row r="196">
      <c r="A196" s="1">
        <f>A195+1</f>
        <v>44750</v>
      </c>
    </row>
    <row r="197">
      <c r="A197" s="1">
        <f>A196+1</f>
        <v>44751</v>
      </c>
    </row>
    <row r="198">
      <c r="A198" s="1">
        <f>A197+1</f>
        <v>44752</v>
      </c>
    </row>
    <row r="199">
      <c r="A199" s="1">
        <f>A198+1</f>
        <v>44753</v>
      </c>
    </row>
    <row r="200">
      <c r="A200" s="1">
        <f>A199+1</f>
        <v>44754</v>
      </c>
    </row>
    <row r="201">
      <c r="A201" s="1">
        <f>A200+1</f>
        <v>44755</v>
      </c>
    </row>
    <row r="202">
      <c r="A202" s="1">
        <f>A201+1</f>
        <v>44756</v>
      </c>
    </row>
    <row r="203">
      <c r="A203" s="1">
        <f>A202+1</f>
        <v>44757</v>
      </c>
    </row>
    <row r="204">
      <c r="A204" s="1">
        <f>A203+1</f>
        <v>44758</v>
      </c>
    </row>
    <row r="205">
      <c r="A205" s="1">
        <f>A204+1</f>
        <v>44759</v>
      </c>
    </row>
    <row r="206">
      <c r="A206" s="1">
        <f>A205+1</f>
        <v>44760</v>
      </c>
    </row>
    <row r="207">
      <c r="A207" s="1">
        <f>A206+1</f>
        <v>44761</v>
      </c>
    </row>
    <row r="208">
      <c r="A208" s="1">
        <f>A207+1</f>
        <v>44762</v>
      </c>
    </row>
    <row r="209">
      <c r="A209" s="1">
        <f>A208+1</f>
        <v>44763</v>
      </c>
    </row>
    <row r="210">
      <c r="A210" s="1">
        <f>A209+1</f>
        <v>44764</v>
      </c>
    </row>
    <row r="211">
      <c r="A211" s="1">
        <f>A210+1</f>
        <v>44765</v>
      </c>
    </row>
    <row r="212">
      <c r="A212" s="1">
        <f>A211+1</f>
        <v>44766</v>
      </c>
    </row>
    <row r="213">
      <c r="A213" s="1">
        <f>A212+1</f>
        <v>44767</v>
      </c>
    </row>
    <row r="214">
      <c r="A214" s="1">
        <f>A213+1</f>
        <v>44768</v>
      </c>
    </row>
    <row r="215">
      <c r="A215" s="1">
        <f>A214+1</f>
        <v>44769</v>
      </c>
    </row>
    <row r="216">
      <c r="A216" s="1">
        <f>A215+1</f>
        <v>44770</v>
      </c>
    </row>
    <row r="217">
      <c r="A217" s="1">
        <f>A216+1</f>
        <v>44771</v>
      </c>
    </row>
    <row r="218">
      <c r="A218" s="1">
        <f>A217+1</f>
        <v>44772</v>
      </c>
    </row>
    <row r="219">
      <c r="A219" s="1">
        <f>A218+1</f>
        <v>44773</v>
      </c>
    </row>
    <row r="220">
      <c r="A220" s="1">
        <f>A219+1</f>
        <v>44774</v>
      </c>
    </row>
    <row r="221">
      <c r="A221" s="1">
        <f>A220+1</f>
        <v>44775</v>
      </c>
    </row>
    <row r="222">
      <c r="A222" s="1">
        <f>A221+1</f>
        <v>44776</v>
      </c>
    </row>
    <row r="223">
      <c r="A223" s="1">
        <f>A222+1</f>
        <v>44777</v>
      </c>
    </row>
    <row r="224">
      <c r="A224" s="1">
        <f>A223+1</f>
        <v>44778</v>
      </c>
    </row>
    <row r="225">
      <c r="A225" s="1">
        <f>A224+1</f>
        <v>44779</v>
      </c>
    </row>
    <row r="226">
      <c r="A226" s="1">
        <f>A225+1</f>
        <v>44780</v>
      </c>
    </row>
    <row r="227">
      <c r="A227" s="1">
        <f>A226+1</f>
        <v>44781</v>
      </c>
    </row>
    <row r="228">
      <c r="A228" s="1">
        <f>A227+1</f>
        <v>44782</v>
      </c>
    </row>
    <row r="229">
      <c r="A229" s="1">
        <f>A228+1</f>
        <v>44783</v>
      </c>
    </row>
    <row r="230">
      <c r="A230" s="1">
        <f>A229+1</f>
        <v>44784</v>
      </c>
    </row>
    <row r="231">
      <c r="A231" s="1">
        <f>A230+1</f>
        <v>44785</v>
      </c>
    </row>
    <row r="232">
      <c r="A232" s="1">
        <f>A231+1</f>
        <v>44786</v>
      </c>
    </row>
    <row r="233">
      <c r="A233" s="1">
        <f>A232+1</f>
        <v>44787</v>
      </c>
    </row>
    <row r="234">
      <c r="A234" s="1">
        <f>A233+1</f>
        <v>44788</v>
      </c>
    </row>
    <row r="235">
      <c r="A235" s="1">
        <f>A234+1</f>
        <v>44789</v>
      </c>
    </row>
    <row r="236">
      <c r="A236" s="1">
        <f>A235+1</f>
        <v>44790</v>
      </c>
    </row>
    <row r="237">
      <c r="A237" s="1">
        <f>A236+1</f>
        <v>44791</v>
      </c>
    </row>
    <row r="238">
      <c r="A238" s="1">
        <f>A237+1</f>
        <v>44792</v>
      </c>
    </row>
    <row r="239">
      <c r="A239" s="1">
        <f>A238+1</f>
        <v>44793</v>
      </c>
    </row>
    <row r="240">
      <c r="A240" s="1">
        <f>A239+1</f>
        <v>44794</v>
      </c>
    </row>
    <row r="241">
      <c r="A241" s="1">
        <f>A240+1</f>
        <v>44795</v>
      </c>
    </row>
    <row r="242">
      <c r="A242" s="1">
        <f>A241+1</f>
        <v>44796</v>
      </c>
    </row>
    <row r="243">
      <c r="A243" s="1">
        <f>A242+1</f>
        <v>44797</v>
      </c>
    </row>
    <row r="244">
      <c r="A244" s="1">
        <f>A243+1</f>
        <v>44798</v>
      </c>
    </row>
    <row r="245">
      <c r="A245" s="1">
        <f>A244+1</f>
        <v>44799</v>
      </c>
    </row>
    <row r="246">
      <c r="A246" s="1">
        <f>A245+1</f>
        <v>44800</v>
      </c>
    </row>
    <row r="247">
      <c r="A247" s="1">
        <f>A246+1</f>
        <v>44801</v>
      </c>
    </row>
    <row r="248">
      <c r="A248" s="1">
        <f>A247+1</f>
        <v>44802</v>
      </c>
    </row>
    <row r="249">
      <c r="A249" s="1">
        <f>A248+1</f>
        <v>44803</v>
      </c>
    </row>
    <row r="250">
      <c r="A250" s="1">
        <f>A249+1</f>
        <v>44804</v>
      </c>
    </row>
    <row r="251">
      <c r="A251" s="1">
        <f>A250+1</f>
        <v>44805</v>
      </c>
    </row>
    <row r="252">
      <c r="A252" s="1">
        <f>A251+1</f>
        <v>44806</v>
      </c>
    </row>
    <row r="253">
      <c r="A253" s="1">
        <f>A252+1</f>
        <v>44807</v>
      </c>
    </row>
    <row r="254">
      <c r="A254" s="1">
        <f>A253+1</f>
        <v>44808</v>
      </c>
    </row>
    <row r="255">
      <c r="A255" s="1">
        <f>A254+1</f>
        <v>44809</v>
      </c>
    </row>
    <row r="256">
      <c r="A256" s="1">
        <f>A255+1</f>
        <v>44810</v>
      </c>
    </row>
    <row r="257">
      <c r="A257" s="1">
        <f>A256+1</f>
        <v>44811</v>
      </c>
    </row>
    <row r="258">
      <c r="A258" s="1">
        <f>A257+1</f>
        <v>44812</v>
      </c>
    </row>
    <row r="259">
      <c r="A259" s="1">
        <f>A258+1</f>
        <v>44813</v>
      </c>
    </row>
    <row r="260">
      <c r="A260" s="1">
        <f>A259+1</f>
        <v>44814</v>
      </c>
    </row>
    <row r="261">
      <c r="A261" s="1">
        <f>A260+1</f>
        <v>44815</v>
      </c>
    </row>
    <row r="262">
      <c r="A262" s="1">
        <f>A261+1</f>
        <v>44816</v>
      </c>
    </row>
    <row r="263">
      <c r="A263" s="1">
        <f>A262+1</f>
        <v>44817</v>
      </c>
    </row>
    <row r="264">
      <c r="A264" s="1">
        <f>A263+1</f>
        <v>44818</v>
      </c>
    </row>
    <row r="265">
      <c r="A265" s="1">
        <f>A264+1</f>
        <v>44819</v>
      </c>
    </row>
    <row r="266">
      <c r="A266" s="1">
        <f>A265+1</f>
        <v>44820</v>
      </c>
    </row>
    <row r="267">
      <c r="A267" s="1">
        <f>A266+1</f>
        <v>44821</v>
      </c>
    </row>
    <row r="268">
      <c r="A268" s="1">
        <f>A267+1</f>
        <v>44822</v>
      </c>
    </row>
    <row r="269">
      <c r="A269" s="1">
        <f>A268+1</f>
        <v>44823</v>
      </c>
    </row>
    <row r="270">
      <c r="A270" s="1">
        <f>A269+1</f>
        <v>44824</v>
      </c>
    </row>
    <row r="271">
      <c r="A271" s="1">
        <f>A270+1</f>
        <v>44825</v>
      </c>
    </row>
    <row r="272">
      <c r="A272" s="1">
        <f>A271+1</f>
        <v>44826</v>
      </c>
    </row>
    <row r="273">
      <c r="A273" s="1">
        <f>A272+1</f>
        <v>44827</v>
      </c>
    </row>
    <row r="274">
      <c r="A274" s="1">
        <f>A273+1</f>
        <v>44828</v>
      </c>
    </row>
    <row r="275">
      <c r="A275" s="1">
        <f>A274+1</f>
        <v>44829</v>
      </c>
    </row>
    <row r="276">
      <c r="A276" s="1">
        <f>A275+1</f>
        <v>44830</v>
      </c>
    </row>
    <row r="277">
      <c r="A277" s="1">
        <f>A276+1</f>
        <v>44831</v>
      </c>
    </row>
    <row r="278">
      <c r="A278" s="1">
        <f>A277+1</f>
        <v>44832</v>
      </c>
    </row>
    <row r="279">
      <c r="A279" s="1">
        <f>A278+1</f>
        <v>44833</v>
      </c>
    </row>
    <row r="280">
      <c r="A280" s="1">
        <f>A279+1</f>
        <v>44834</v>
      </c>
    </row>
    <row r="281">
      <c r="A281" s="1">
        <f>A280+1</f>
        <v>44835</v>
      </c>
    </row>
    <row r="282">
      <c r="A282" s="1">
        <f>A281+1</f>
        <v>44836</v>
      </c>
    </row>
    <row r="283">
      <c r="A283" s="1">
        <f>A282+1</f>
        <v>44837</v>
      </c>
    </row>
    <row r="284">
      <c r="A284" s="1">
        <f>A283+1</f>
        <v>44838</v>
      </c>
    </row>
    <row r="285">
      <c r="A285" s="1">
        <f>A284+1</f>
        <v>44839</v>
      </c>
    </row>
    <row r="286">
      <c r="A286" s="1">
        <f>A285+1</f>
        <v>44840</v>
      </c>
    </row>
    <row r="287">
      <c r="A287" s="1">
        <f>A286+1</f>
        <v>44841</v>
      </c>
    </row>
    <row r="288">
      <c r="A288" s="1">
        <f>A287+1</f>
        <v>44842</v>
      </c>
    </row>
    <row r="289">
      <c r="A289" s="1">
        <f>A288+1</f>
        <v>44843</v>
      </c>
    </row>
    <row r="290">
      <c r="A290" s="1">
        <f>A289+1</f>
        <v>44844</v>
      </c>
    </row>
    <row r="291">
      <c r="A291" s="1">
        <f>A290+1</f>
        <v>44845</v>
      </c>
    </row>
    <row r="292">
      <c r="A292" s="1">
        <f>A291+1</f>
        <v>44846</v>
      </c>
    </row>
    <row r="293">
      <c r="A293" s="1">
        <f>A292+1</f>
        <v>44847</v>
      </c>
    </row>
    <row r="294">
      <c r="A294" s="1">
        <f>A293+1</f>
        <v>44848</v>
      </c>
    </row>
    <row r="295">
      <c r="A295" s="1">
        <f>A294+1</f>
        <v>44849</v>
      </c>
    </row>
    <row r="296">
      <c r="A296" s="1">
        <f>A295+1</f>
        <v>44850</v>
      </c>
    </row>
    <row r="297">
      <c r="A297" s="1">
        <f>A296+1</f>
        <v>44851</v>
      </c>
    </row>
    <row r="298">
      <c r="A298" s="1">
        <f>A297+1</f>
        <v>44852</v>
      </c>
    </row>
    <row r="299">
      <c r="A299" s="1">
        <f>A298+1</f>
        <v>44853</v>
      </c>
    </row>
    <row r="300">
      <c r="A300" s="1">
        <f>A299+1</f>
        <v>44854</v>
      </c>
    </row>
    <row r="301">
      <c r="A301" s="1">
        <f>A300+1</f>
        <v>44855</v>
      </c>
    </row>
    <row r="302">
      <c r="A302" s="1">
        <f>A301+1</f>
        <v>44856</v>
      </c>
    </row>
    <row r="303">
      <c r="A303" s="1">
        <f>A302+1</f>
        <v>44857</v>
      </c>
    </row>
    <row r="304">
      <c r="A304" s="1">
        <f>A303+1</f>
        <v>44858</v>
      </c>
    </row>
    <row r="305">
      <c r="A305" s="1">
        <f>A304+1</f>
        <v>44859</v>
      </c>
    </row>
    <row r="306">
      <c r="A306" s="1">
        <f>A305+1</f>
        <v>44860</v>
      </c>
    </row>
    <row r="307">
      <c r="A307" s="1">
        <f>A306+1</f>
        <v>44861</v>
      </c>
    </row>
    <row r="308">
      <c r="A308" s="1">
        <f>A307+1</f>
        <v>44862</v>
      </c>
    </row>
    <row r="309">
      <c r="A309" s="1">
        <f>A308+1</f>
        <v>44863</v>
      </c>
    </row>
    <row r="310">
      <c r="A310" s="1">
        <f>A309+1</f>
        <v>44864</v>
      </c>
    </row>
    <row r="311">
      <c r="A311" s="1">
        <f>A310+1</f>
        <v>44865</v>
      </c>
    </row>
    <row r="312">
      <c r="A312" s="1">
        <f>A311+1</f>
        <v>44866</v>
      </c>
    </row>
    <row r="313">
      <c r="A313" s="1">
        <f>A312+1</f>
        <v>44867</v>
      </c>
    </row>
    <row r="314">
      <c r="A314" s="1">
        <f>A313+1</f>
        <v>44868</v>
      </c>
    </row>
    <row r="315">
      <c r="A315" s="1">
        <f>A314+1</f>
        <v>44869</v>
      </c>
    </row>
    <row r="316">
      <c r="A316" s="1">
        <f>A315+1</f>
        <v>44870</v>
      </c>
    </row>
    <row r="317">
      <c r="A317" s="1">
        <f>A316+1</f>
        <v>44871</v>
      </c>
    </row>
    <row r="318">
      <c r="A318" s="1">
        <f>A317+1</f>
        <v>44872</v>
      </c>
    </row>
    <row r="319">
      <c r="A319" s="1">
        <f>A318+1</f>
        <v>44873</v>
      </c>
    </row>
    <row r="320">
      <c r="A320" s="1">
        <f>A319+1</f>
        <v>44874</v>
      </c>
    </row>
    <row r="321">
      <c r="A321" s="1">
        <f>A320+1</f>
        <v>44875</v>
      </c>
    </row>
    <row r="322">
      <c r="A322" s="1">
        <f>A321+1</f>
        <v>44876</v>
      </c>
    </row>
    <row r="323">
      <c r="A323" s="1">
        <f>A322+1</f>
        <v>44877</v>
      </c>
    </row>
    <row r="324">
      <c r="A324" s="1">
        <f>A323+1</f>
        <v>44878</v>
      </c>
    </row>
    <row r="325">
      <c r="A325" s="1">
        <f>A324+1</f>
        <v>44879</v>
      </c>
    </row>
    <row r="326">
      <c r="A326" s="1">
        <f>A325+1</f>
        <v>44880</v>
      </c>
    </row>
    <row r="327">
      <c r="A327" s="1">
        <f>A326+1</f>
        <v>44881</v>
      </c>
    </row>
    <row r="328">
      <c r="A328" s="1">
        <f>A327+1</f>
        <v>44882</v>
      </c>
    </row>
    <row r="329">
      <c r="A329" s="1">
        <f>A328+1</f>
        <v>44883</v>
      </c>
    </row>
    <row r="330">
      <c r="A330" s="1">
        <f>A329+1</f>
        <v>44884</v>
      </c>
    </row>
    <row r="331">
      <c r="A331" s="1">
        <f>A330+1</f>
        <v>44885</v>
      </c>
    </row>
    <row r="332">
      <c r="A332" s="1">
        <f>A331+1</f>
        <v>44886</v>
      </c>
    </row>
    <row r="333">
      <c r="A333" s="1">
        <f>A332+1</f>
        <v>44887</v>
      </c>
    </row>
    <row r="334">
      <c r="A334" s="1">
        <f>A333+1</f>
        <v>44888</v>
      </c>
    </row>
    <row r="335">
      <c r="A335" s="1">
        <f>A334+1</f>
        <v>44889</v>
      </c>
      <c r="B335" s="1">
        <v>14.48</v>
      </c>
      <c r="C335" s="1" t="str">
        <v>Brosse pour nettoyer clavier</v>
      </c>
    </row>
    <row r="336">
      <c r="A336" s="1">
        <f>A335+1</f>
        <v>44890</v>
      </c>
    </row>
    <row r="337">
      <c r="A337" s="1">
        <f>A336+1</f>
        <v>44891</v>
      </c>
    </row>
    <row r="338">
      <c r="A338" s="1">
        <f>A337+1</f>
        <v>44892</v>
      </c>
    </row>
    <row r="339">
      <c r="A339" s="1">
        <f>A338+1</f>
        <v>44893</v>
      </c>
    </row>
    <row r="340">
      <c r="A340" s="1">
        <f>A339+1</f>
        <v>44894</v>
      </c>
    </row>
    <row r="341">
      <c r="A341" s="1">
        <f>A340+1</f>
        <v>44895</v>
      </c>
    </row>
    <row r="342">
      <c r="A342" s="1">
        <f>A341+1</f>
        <v>44896</v>
      </c>
    </row>
    <row r="343">
      <c r="A343" s="1">
        <f>A342+1</f>
        <v>44897</v>
      </c>
    </row>
    <row r="344">
      <c r="A344" s="1">
        <f>A343+1</f>
        <v>44898</v>
      </c>
    </row>
    <row r="345">
      <c r="A345" s="1">
        <f>A344+1</f>
        <v>44899</v>
      </c>
    </row>
    <row r="346">
      <c r="A346" s="1">
        <f>A345+1</f>
        <v>44900</v>
      </c>
    </row>
    <row r="347">
      <c r="A347" s="1">
        <f>A346+1</f>
        <v>44901</v>
      </c>
    </row>
    <row r="348">
      <c r="A348" s="1">
        <f>A347+1</f>
        <v>44902</v>
      </c>
    </row>
    <row r="349">
      <c r="A349" s="1">
        <f>A348+1</f>
        <v>44903</v>
      </c>
    </row>
    <row r="350">
      <c r="A350" s="1">
        <f>A349+1</f>
        <v>44904</v>
      </c>
    </row>
    <row r="351">
      <c r="A351" s="1">
        <f>A350+1</f>
        <v>44905</v>
      </c>
    </row>
    <row r="352">
      <c r="A352" s="1">
        <f>A351+1</f>
        <v>44906</v>
      </c>
    </row>
    <row r="353">
      <c r="A353" s="1">
        <f>A352+1</f>
        <v>44907</v>
      </c>
    </row>
    <row r="354">
      <c r="A354" s="1">
        <f>A353+1</f>
        <v>44908</v>
      </c>
    </row>
    <row r="355">
      <c r="A355" s="1">
        <f>A354+1</f>
        <v>44909</v>
      </c>
    </row>
    <row r="356">
      <c r="A356" s="1">
        <f>A355+1</f>
        <v>44910</v>
      </c>
    </row>
    <row r="357">
      <c r="A357" s="1">
        <f>A356+1</f>
        <v>44911</v>
      </c>
    </row>
    <row r="358">
      <c r="A358" s="1">
        <f>A357+1</f>
        <v>44912</v>
      </c>
    </row>
    <row r="359">
      <c r="A359" s="1">
        <f>A358+1</f>
        <v>44913</v>
      </c>
    </row>
    <row r="360">
      <c r="A360" s="1">
        <f>A359+1</f>
        <v>44914</v>
      </c>
    </row>
    <row r="361">
      <c r="A361" s="1">
        <f>A360+1</f>
        <v>44915</v>
      </c>
    </row>
    <row r="362">
      <c r="A362" s="1">
        <f>A361+1</f>
        <v>44916</v>
      </c>
    </row>
    <row r="363">
      <c r="A363" s="1">
        <f>A362+1</f>
        <v>44917</v>
      </c>
    </row>
    <row r="364">
      <c r="A364" s="1">
        <f>A363+1</f>
        <v>44918</v>
      </c>
    </row>
    <row r="365">
      <c r="A365" s="1">
        <f>A364+1</f>
        <v>44919</v>
      </c>
    </row>
    <row r="366">
      <c r="A366" s="1">
        <f>A365+1</f>
        <v>44920</v>
      </c>
    </row>
    <row r="367">
      <c r="A367" s="1">
        <f>A366+1</f>
        <v>44921</v>
      </c>
    </row>
    <row r="368">
      <c r="A368" s="1">
        <f>A367+1</f>
        <v>44922</v>
      </c>
    </row>
    <row r="369">
      <c r="A369" s="1">
        <f>A368+1</f>
        <v>44923</v>
      </c>
    </row>
    <row r="370">
      <c r="A370" s="1">
        <f>A369+1</f>
        <v>44924</v>
      </c>
    </row>
    <row r="371">
      <c r="A371" s="1">
        <f>A370+1</f>
        <v>44925</v>
      </c>
    </row>
    <row r="372">
      <c r="A372" s="1">
        <f>A371+1</f>
        <v>44926</v>
      </c>
    </row>
    <row r="373">
      <c r="A373" s="1">
        <f>A372+1</f>
        <v>44927</v>
      </c>
    </row>
    <row r="374">
      <c r="A374" s="1">
        <f>A373+1</f>
        <v>44928</v>
      </c>
    </row>
    <row r="375">
      <c r="A375" s="1" t="str">
        <v>Total des frais 50% payé par Francis</v>
      </c>
      <c r="B375" s="1">
        <f>SUM(B8:B374)/2</f>
        <v>1065.32</v>
      </c>
    </row>
    <row r="376">
      <c r="A376" s="1" t="str">
        <v>factures à Frank taxables</v>
      </c>
      <c r="B376" s="1">
        <f>SUM(B17,B93,B94,B96,B101,B123,B173)</f>
        <v>287.08</v>
      </c>
    </row>
  </sheetData>
  <pageMargins left="1.18055555555556" right="0.39375" top="1.57569444444444" bottom="0.788194444444444" header="1.18055555555556" footer="0.39375"/>
  <ignoredErrors>
    <ignoredError numberStoredAsText="1" sqref="A1:E376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E375"/>
  <sheetViews>
    <sheetView workbookViewId="0" rightToLeft="0"/>
  </sheetViews>
  <sheetData>
    <row r="1">
      <c r="C1" s="1" t="str">
        <f>"Registre des frais de représentation "&amp;YEAR(jaro)</f>
        <v>Registre des frais de représentation 2022</v>
      </c>
    </row>
    <row r="2">
      <c r="A2" s="1" t="str">
        <v>Factures d'hôtel, bar et restaurant, déductibles à moitié.</v>
      </c>
    </row>
    <row r="3">
      <c r="A3" s="1" t="str">
        <v>Il est préférable d'indiquer le nom du client en cas de vérification fiscale.</v>
      </c>
    </row>
    <row r="4">
      <c r="B4" s="1">
        <f>kontoro</f>
        <v>2295.25</v>
      </c>
      <c r="C4" s="1" t="str">
        <v xml:space="preserve">   Total de l'année</v>
      </c>
    </row>
    <row r="5">
      <c r="B5" s="1">
        <f>B4/2</f>
        <v>1147.625</v>
      </c>
      <c r="C5" s="1" t="str">
        <v xml:space="preserve">   À 50 % déductible</v>
      </c>
    </row>
    <row r="7">
      <c r="A7" s="1" t="str">
        <v>Date</v>
      </c>
      <c r="B7" s="1" t="str">
        <v>Frais</v>
      </c>
      <c r="C7" s="1" t="str">
        <v>Description</v>
      </c>
    </row>
    <row r="8">
      <c r="A8" s="1">
        <f>jaro</f>
        <v>44562</v>
      </c>
      <c r="B8" s="1">
        <v>3.64</v>
      </c>
      <c r="C8" s="1" t="str">
        <v>Tim Hortons</v>
      </c>
    </row>
    <row r="9">
      <c r="A9" s="1">
        <f>A8+1</f>
        <v>44563</v>
      </c>
      <c r="B9" s="1">
        <v>14.77</v>
      </c>
      <c r="C9" s="1" t="str">
        <v>Tim Hortons</v>
      </c>
    </row>
    <row r="10">
      <c r="A10" s="1">
        <f>A9+1</f>
        <v>44564</v>
      </c>
    </row>
    <row r="11">
      <c r="A11" s="1">
        <f>A10+1</f>
        <v>44565</v>
      </c>
    </row>
    <row r="12">
      <c r="A12" s="1">
        <f>A11+1</f>
        <v>44566</v>
      </c>
    </row>
    <row r="13">
      <c r="A13" s="1">
        <f>A12+1</f>
        <v>44567</v>
      </c>
      <c r="B13" s="1">
        <v>10.58</v>
      </c>
      <c r="C13" s="1" t="str">
        <v>Tim Hortons</v>
      </c>
    </row>
    <row r="14">
      <c r="A14" s="1">
        <f>A13+1</f>
        <v>44568</v>
      </c>
    </row>
    <row r="15">
      <c r="A15" s="1">
        <f>A14+1</f>
        <v>44569</v>
      </c>
      <c r="B15" s="1">
        <v>35.35</v>
      </c>
      <c r="C15" s="1" t="str">
        <v>Benny&amp;Co</v>
      </c>
    </row>
    <row r="16">
      <c r="A16" s="1">
        <f>A15+1</f>
        <v>44570</v>
      </c>
    </row>
    <row r="17">
      <c r="A17" s="1">
        <f>A16+1</f>
        <v>44571</v>
      </c>
      <c r="B17" s="1">
        <v>13.9</v>
      </c>
      <c r="C17" s="1" t="str">
        <v>Tim Hortons</v>
      </c>
    </row>
    <row r="18">
      <c r="A18" s="1">
        <f>A17+1</f>
        <v>44572</v>
      </c>
    </row>
    <row r="19">
      <c r="A19" s="1">
        <f>A18+1</f>
        <v>44573</v>
      </c>
      <c r="B19" s="1">
        <v>8.63</v>
      </c>
      <c r="C19" s="1" t="str">
        <v>Tim Hortons</v>
      </c>
    </row>
    <row r="20">
      <c r="A20" s="1">
        <f>A19+1</f>
        <v>44574</v>
      </c>
      <c r="B20" s="1">
        <v>8.97</v>
      </c>
      <c r="C20" s="1" t="str">
        <v>Tim Hortons</v>
      </c>
    </row>
    <row r="21">
      <c r="A21" s="1">
        <f>A20+1</f>
        <v>44575</v>
      </c>
    </row>
    <row r="22">
      <c r="A22" s="1">
        <f>A21+1</f>
        <v>44576</v>
      </c>
    </row>
    <row r="23">
      <c r="A23" s="1">
        <f>A22+1</f>
        <v>44577</v>
      </c>
      <c r="B23" s="1">
        <v>8.03</v>
      </c>
      <c r="C23" s="1" t="str">
        <v>Mcdonald</v>
      </c>
    </row>
    <row r="24">
      <c r="A24" s="1">
        <f>A23+1</f>
        <v>44578</v>
      </c>
      <c r="B24" s="1">
        <v>3.98</v>
      </c>
      <c r="C24" s="1" t="str">
        <v>Tim Hortons</v>
      </c>
    </row>
    <row r="25">
      <c r="A25" s="1">
        <f>A24+1</f>
        <v>44579</v>
      </c>
    </row>
    <row r="26">
      <c r="A26" s="1">
        <f>A25+1</f>
        <v>44580</v>
      </c>
    </row>
    <row r="27">
      <c r="A27" s="1">
        <f>A26+1</f>
        <v>44581</v>
      </c>
    </row>
    <row r="28">
      <c r="A28" s="1">
        <f>A27+1</f>
        <v>44582</v>
      </c>
    </row>
    <row r="29">
      <c r="A29" s="1">
        <f>A28+1</f>
        <v>44583</v>
      </c>
    </row>
    <row r="30">
      <c r="A30" s="1">
        <f>A29+1</f>
        <v>44584</v>
      </c>
    </row>
    <row r="31">
      <c r="A31" s="1">
        <f>A30+1</f>
        <v>44585</v>
      </c>
    </row>
    <row r="32">
      <c r="A32" s="1">
        <f>A31+1</f>
        <v>44586</v>
      </c>
    </row>
    <row r="33">
      <c r="A33" s="1">
        <f>A32+1</f>
        <v>44587</v>
      </c>
      <c r="B33" s="1">
        <v>13.07</v>
      </c>
      <c r="C33" s="1" t="str">
        <v>Mcdonald</v>
      </c>
    </row>
    <row r="34">
      <c r="A34" s="1">
        <f>A33+1</f>
        <v>44588</v>
      </c>
      <c r="B34" s="1">
        <v>17.49</v>
      </c>
      <c r="C34" s="1" t="str">
        <v>Thai Express</v>
      </c>
    </row>
    <row r="35">
      <c r="A35" s="1">
        <f>A34+1</f>
        <v>44589</v>
      </c>
      <c r="B35" s="1">
        <v>6.3</v>
      </c>
      <c r="C35" s="1" t="str">
        <v>A&amp;W</v>
      </c>
    </row>
    <row r="36">
      <c r="A36" s="1">
        <f>A35+1</f>
        <v>44590</v>
      </c>
      <c r="B36" s="1">
        <v>3.89</v>
      </c>
      <c r="C36" s="1" t="str">
        <v>Tim Hortons</v>
      </c>
    </row>
    <row r="37">
      <c r="A37" s="1">
        <f>A36+1</f>
        <v>44591</v>
      </c>
    </row>
    <row r="38">
      <c r="A38" s="1">
        <f>A37+1</f>
        <v>44592</v>
      </c>
    </row>
    <row r="39">
      <c r="A39" s="1">
        <f>A38+1</f>
        <v>44593</v>
      </c>
    </row>
    <row r="40">
      <c r="A40" s="1">
        <f>A39+1</f>
        <v>44594</v>
      </c>
    </row>
    <row r="41">
      <c r="A41" s="1">
        <f>A40+1</f>
        <v>44595</v>
      </c>
    </row>
    <row r="42">
      <c r="A42" s="1">
        <f>A41+1</f>
        <v>44596</v>
      </c>
    </row>
    <row r="43">
      <c r="A43" s="1">
        <f>A42+1</f>
        <v>44597</v>
      </c>
      <c r="B43" s="1">
        <v>4.79</v>
      </c>
      <c r="C43" s="1" t="str">
        <v>Tim Hortons</v>
      </c>
    </row>
    <row r="44">
      <c r="A44" s="1">
        <f>A43+1</f>
        <v>44598</v>
      </c>
    </row>
    <row r="45">
      <c r="A45" s="1">
        <f>A44+1</f>
        <v>44599</v>
      </c>
      <c r="B45" s="1">
        <v>3.98</v>
      </c>
      <c r="C45" s="1" t="str">
        <v>Tim Hortons</v>
      </c>
    </row>
    <row r="46">
      <c r="A46" s="1">
        <f>A45+1</f>
        <v>44600</v>
      </c>
      <c r="B46" s="1">
        <v>3.64</v>
      </c>
      <c r="C46" s="1" t="str">
        <v>Tim Hortons</v>
      </c>
    </row>
    <row r="47">
      <c r="A47" s="1">
        <f>A46+1</f>
        <v>44601</v>
      </c>
      <c r="B47" s="1">
        <v>8.29</v>
      </c>
      <c r="C47" s="1" t="str">
        <v>Mcdonald</v>
      </c>
    </row>
    <row r="48">
      <c r="A48" s="1">
        <f>A47+1</f>
        <v>44602</v>
      </c>
    </row>
    <row r="49">
      <c r="A49" s="1">
        <f>A48+1</f>
        <v>44603</v>
      </c>
    </row>
    <row r="50">
      <c r="A50" s="1">
        <f>A49+1</f>
        <v>44604</v>
      </c>
    </row>
    <row r="51">
      <c r="A51" s="1">
        <f>A50+1</f>
        <v>44605</v>
      </c>
    </row>
    <row r="52">
      <c r="A52" s="1">
        <f>A51+1</f>
        <v>44606</v>
      </c>
    </row>
    <row r="53">
      <c r="A53" s="1">
        <f>A52+1</f>
        <v>44607</v>
      </c>
      <c r="B53" s="1">
        <v>9.14</v>
      </c>
      <c r="C53" s="1" t="str">
        <v>Tim Hortons</v>
      </c>
    </row>
    <row r="54">
      <c r="A54" s="1">
        <f>A53+1</f>
        <v>44608</v>
      </c>
      <c r="B54" s="1">
        <v>84.49</v>
      </c>
      <c r="C54" s="1" t="str">
        <v>Sushi Matsu</v>
      </c>
    </row>
    <row r="55">
      <c r="A55" s="1">
        <f>A54+1</f>
        <v>44609</v>
      </c>
    </row>
    <row r="56">
      <c r="A56" s="1">
        <f>A55+1</f>
        <v>44610</v>
      </c>
      <c r="B56" s="1">
        <v>2.5</v>
      </c>
      <c r="C56" s="1" t="str">
        <v>Tim Hortons</v>
      </c>
    </row>
    <row r="57">
      <c r="A57" s="1">
        <f>A56+1</f>
        <v>44611</v>
      </c>
    </row>
    <row r="58">
      <c r="A58" s="1">
        <f>A57+1</f>
        <v>44612</v>
      </c>
      <c r="B58" s="1">
        <v>18.45</v>
      </c>
      <c r="C58" s="1" t="str">
        <v>Sushi Express</v>
      </c>
    </row>
    <row r="59">
      <c r="A59" s="1">
        <f>A58+1</f>
        <v>44613</v>
      </c>
    </row>
    <row r="60">
      <c r="A60" s="1">
        <f>A59+1</f>
        <v>44614</v>
      </c>
    </row>
    <row r="61">
      <c r="A61" s="1">
        <f>A60+1</f>
        <v>44615</v>
      </c>
    </row>
    <row r="62">
      <c r="A62" s="1">
        <f>A61+1</f>
        <v>44616</v>
      </c>
    </row>
    <row r="63">
      <c r="A63" s="1">
        <f>A62+1</f>
        <v>44617</v>
      </c>
    </row>
    <row r="64">
      <c r="A64" s="1">
        <f>A63+1</f>
        <v>44618</v>
      </c>
    </row>
    <row r="65">
      <c r="A65" s="1">
        <f>A64+1</f>
        <v>44619</v>
      </c>
    </row>
    <row r="66">
      <c r="A66" s="1">
        <f>A65+1</f>
        <v>44620</v>
      </c>
    </row>
    <row r="67">
      <c r="A67" s="1">
        <f>A66+1</f>
        <v>44621</v>
      </c>
    </row>
    <row r="68">
      <c r="A68" s="1">
        <f>A67+1</f>
        <v>44622</v>
      </c>
    </row>
    <row r="69">
      <c r="A69" s="1">
        <f>A68+1</f>
        <v>44623</v>
      </c>
    </row>
    <row r="70">
      <c r="A70" s="1">
        <f>A69+1</f>
        <v>44624</v>
      </c>
    </row>
    <row r="71">
      <c r="A71" s="1">
        <f>A70+1</f>
        <v>44625</v>
      </c>
    </row>
    <row r="72">
      <c r="A72" s="1">
        <f>A71+1</f>
        <v>44626</v>
      </c>
    </row>
    <row r="73">
      <c r="A73" s="1">
        <f>A72+1</f>
        <v>44627</v>
      </c>
    </row>
    <row r="74">
      <c r="A74" s="1">
        <f>A73+1</f>
        <v>44628</v>
      </c>
    </row>
    <row r="75">
      <c r="A75" s="1">
        <f>A74+1</f>
        <v>44629</v>
      </c>
    </row>
    <row r="76">
      <c r="A76" s="1">
        <f>A75+1</f>
        <v>44630</v>
      </c>
    </row>
    <row r="77">
      <c r="A77" s="1">
        <f>A76+1</f>
        <v>44631</v>
      </c>
      <c r="B77" s="1">
        <v>2.86</v>
      </c>
      <c r="C77" s="1" t="str">
        <v>Mcdonald</v>
      </c>
    </row>
    <row r="78">
      <c r="A78" s="1">
        <f>A77+1</f>
        <v>44632</v>
      </c>
      <c r="B78" s="1">
        <v>13.64</v>
      </c>
      <c r="C78" s="1" t="str">
        <v>Mcdonald</v>
      </c>
    </row>
    <row r="79">
      <c r="A79" s="1">
        <f>A78+1</f>
        <v>44633</v>
      </c>
      <c r="B79" s="1">
        <v>8.11</v>
      </c>
      <c r="C79" s="1" t="str">
        <v>Tim Hortons</v>
      </c>
    </row>
    <row r="80">
      <c r="A80" s="1">
        <f>A79+1</f>
        <v>44634</v>
      </c>
    </row>
    <row r="81">
      <c r="A81" s="1">
        <f>A80+1</f>
        <v>44635</v>
      </c>
    </row>
    <row r="82">
      <c r="A82" s="1">
        <f>A81+1</f>
        <v>44636</v>
      </c>
      <c r="B82" s="1">
        <v>9.18</v>
      </c>
      <c r="C82" s="1" t="str">
        <v>Mcdonald</v>
      </c>
    </row>
    <row r="83">
      <c r="A83" s="1">
        <f>A82+1</f>
        <v>44637</v>
      </c>
      <c r="B83" s="1">
        <v>4.06</v>
      </c>
      <c r="C83" s="1" t="str">
        <v>Tim Hortons</v>
      </c>
    </row>
    <row r="84">
      <c r="A84" s="1">
        <f>A83+1</f>
        <v>44638</v>
      </c>
      <c r="B84" s="1">
        <v>8.74</v>
      </c>
      <c r="C84" s="1" t="str">
        <v>Tim Hortons</v>
      </c>
    </row>
    <row r="85">
      <c r="A85" s="1">
        <f>A84+1</f>
        <v>44639</v>
      </c>
      <c r="B85" s="1">
        <v>42.6</v>
      </c>
      <c r="C85" s="1" t="str">
        <v>Restaurant Sahara</v>
      </c>
    </row>
    <row r="86">
      <c r="A86" s="1">
        <f>A85+1</f>
        <v>44640</v>
      </c>
    </row>
    <row r="87">
      <c r="A87" s="1">
        <f>A86+1</f>
        <v>44641</v>
      </c>
    </row>
    <row r="88">
      <c r="A88" s="1">
        <f>A87+1</f>
        <v>44642</v>
      </c>
      <c r="B88" s="1">
        <v>20.19</v>
      </c>
      <c r="C88" s="1" t="str">
        <v>Mcdonald</v>
      </c>
    </row>
    <row r="89">
      <c r="A89" s="1">
        <f>A88+1</f>
        <v>44643</v>
      </c>
      <c r="B89" s="1">
        <v>18.94</v>
      </c>
      <c r="C89" s="1" t="str">
        <v>Mcdonald</v>
      </c>
    </row>
    <row r="90">
      <c r="A90" s="1">
        <f>A89+1</f>
        <v>44644</v>
      </c>
    </row>
    <row r="91">
      <c r="A91" s="1">
        <f>A90+1</f>
        <v>44645</v>
      </c>
    </row>
    <row r="92">
      <c r="A92" s="1">
        <f>A91+1</f>
        <v>44646</v>
      </c>
      <c r="B92" s="1">
        <v>17.33</v>
      </c>
      <c r="C92" s="1" t="str">
        <v>Mcdonald</v>
      </c>
    </row>
    <row r="93">
      <c r="A93" s="1">
        <f>A92+1</f>
        <v>44647</v>
      </c>
    </row>
    <row r="94">
      <c r="A94" s="1">
        <f>A93+1</f>
        <v>44648</v>
      </c>
    </row>
    <row r="95">
      <c r="A95" s="1">
        <f>A94+1</f>
        <v>44649</v>
      </c>
    </row>
    <row r="96">
      <c r="A96" s="1">
        <f>A95+1</f>
        <v>44650</v>
      </c>
      <c r="B96" s="1">
        <v>15.05</v>
      </c>
      <c r="C96" s="1" t="str">
        <v>Tim Hortons</v>
      </c>
    </row>
    <row r="97">
      <c r="A97" s="1">
        <f>A96+1</f>
        <v>44651</v>
      </c>
    </row>
    <row r="98">
      <c r="A98" s="1">
        <f>A97+1</f>
        <v>44652</v>
      </c>
    </row>
    <row r="99">
      <c r="A99" s="1">
        <f>A98+1</f>
        <v>44653</v>
      </c>
    </row>
    <row r="100">
      <c r="A100" s="1">
        <f>A99+1</f>
        <v>44654</v>
      </c>
    </row>
    <row r="101">
      <c r="A101" s="1">
        <f>A100+1</f>
        <v>44655</v>
      </c>
    </row>
    <row r="102">
      <c r="A102" s="1">
        <f>A101+1</f>
        <v>44656</v>
      </c>
    </row>
    <row r="103">
      <c r="A103" s="1">
        <f>A102+1</f>
        <v>44657</v>
      </c>
    </row>
    <row r="104">
      <c r="A104" s="1">
        <f>A103+1</f>
        <v>44658</v>
      </c>
      <c r="B104" s="1">
        <v>16.64</v>
      </c>
      <c r="C104" s="1" t="str">
        <v>Mcdonald</v>
      </c>
    </row>
    <row r="105">
      <c r="A105" s="1">
        <f>A104+1</f>
        <v>44659</v>
      </c>
      <c r="B105" s="1">
        <v>52.3</v>
      </c>
      <c r="C105" s="1" t="str">
        <v>Restaurant Sahara</v>
      </c>
    </row>
    <row r="106">
      <c r="A106" s="1">
        <f>A105+1</f>
        <v>44660</v>
      </c>
      <c r="B106" s="1">
        <v>15.17</v>
      </c>
      <c r="C106" s="1" t="str">
        <v>Palmier Glace</v>
      </c>
    </row>
    <row r="107">
      <c r="A107" s="1">
        <f>A106+1</f>
        <v>44661</v>
      </c>
    </row>
    <row r="108">
      <c r="A108" s="1">
        <f>A107+1</f>
        <v>44662</v>
      </c>
      <c r="B108" s="1">
        <v>17.53</v>
      </c>
      <c r="C108" s="1" t="str">
        <v>Mcdonald</v>
      </c>
    </row>
    <row r="109">
      <c r="A109" s="1">
        <f>A108+1</f>
        <v>44663</v>
      </c>
      <c r="B109" s="1">
        <v>2.57</v>
      </c>
      <c r="C109" s="1" t="str">
        <v>Tim Hortons</v>
      </c>
    </row>
    <row r="110">
      <c r="A110" s="1">
        <f>A109+1</f>
        <v>44664</v>
      </c>
      <c r="B110" s="1">
        <v>7</v>
      </c>
      <c r="C110" s="1" t="str">
        <v>Mcdonald</v>
      </c>
    </row>
    <row r="111">
      <c r="A111" s="1">
        <f>A110+1</f>
        <v>44665</v>
      </c>
      <c r="B111" s="1">
        <v>8.53</v>
      </c>
      <c r="C111" s="1" t="str">
        <v>Palmier Glace</v>
      </c>
    </row>
    <row r="112">
      <c r="A112" s="1">
        <f>A111+1</f>
        <v>44666</v>
      </c>
    </row>
    <row r="113">
      <c r="A113" s="1">
        <f>A112+1</f>
        <v>44667</v>
      </c>
      <c r="B113" s="1">
        <v>54.08</v>
      </c>
      <c r="C113" s="1" t="str">
        <v>Allo Mon Coco</v>
      </c>
    </row>
    <row r="114">
      <c r="A114" s="1">
        <f>A113+1</f>
        <v>44668</v>
      </c>
      <c r="B114" s="1">
        <v>16.76</v>
      </c>
      <c r="C114" s="1" t="str">
        <v>Palmier Glace</v>
      </c>
    </row>
    <row r="115">
      <c r="A115" s="1">
        <f>A114+1</f>
        <v>44669</v>
      </c>
    </row>
    <row r="116">
      <c r="A116" s="1">
        <f>A115+1</f>
        <v>44670</v>
      </c>
    </row>
    <row r="117">
      <c r="A117" s="1">
        <f>A116+1</f>
        <v>44671</v>
      </c>
    </row>
    <row r="118">
      <c r="A118" s="1">
        <f>A117+1</f>
        <v>44672</v>
      </c>
      <c r="B118" s="1">
        <v>2.86</v>
      </c>
      <c r="C118" s="1" t="str">
        <v>Mcdonald</v>
      </c>
    </row>
    <row r="119">
      <c r="A119" s="1">
        <f>A118+1</f>
        <v>44673</v>
      </c>
      <c r="B119" s="1">
        <v>2.86</v>
      </c>
      <c r="C119" s="1" t="str">
        <v>Mcdonald</v>
      </c>
    </row>
    <row r="120">
      <c r="A120" s="1">
        <f>A119+1</f>
        <v>44674</v>
      </c>
      <c r="B120" s="1">
        <v>19.26</v>
      </c>
      <c r="C120" s="1" t="str">
        <v>Mcdonald</v>
      </c>
    </row>
    <row r="121">
      <c r="A121" s="1">
        <f>A120+1</f>
        <v>44675</v>
      </c>
      <c r="B121" s="1">
        <v>10.79</v>
      </c>
      <c r="C121" s="1" t="str">
        <v>Mcdonald</v>
      </c>
    </row>
    <row r="122">
      <c r="A122" s="1">
        <f>A121+1</f>
        <v>44676</v>
      </c>
      <c r="B122" s="1">
        <v>2.86</v>
      </c>
      <c r="C122" s="1" t="str">
        <v>Mcdonald</v>
      </c>
    </row>
    <row r="123">
      <c r="A123" s="1">
        <f>A122+1</f>
        <v>44677</v>
      </c>
      <c r="B123" s="1">
        <v>16.16</v>
      </c>
      <c r="C123" s="1" t="str">
        <v>Mcdonald</v>
      </c>
    </row>
    <row r="124">
      <c r="A124" s="1">
        <f>A123+1</f>
        <v>44678</v>
      </c>
      <c r="B124" s="1">
        <v>15.17</v>
      </c>
      <c r="C124" s="1" t="str">
        <v>Palmier Glace</v>
      </c>
    </row>
    <row r="125">
      <c r="A125" s="1">
        <f>A124+1</f>
        <v>44679</v>
      </c>
    </row>
    <row r="126">
      <c r="A126" s="1">
        <f>A125+1</f>
        <v>44680</v>
      </c>
    </row>
    <row r="127">
      <c r="A127" s="1">
        <f>A126+1</f>
        <v>44681</v>
      </c>
      <c r="B127" s="1">
        <v>10.81</v>
      </c>
      <c r="C127" s="1" t="str">
        <v>Tim Hortons</v>
      </c>
    </row>
    <row r="128">
      <c r="A128" s="1">
        <f>A127+1</f>
        <v>44682</v>
      </c>
      <c r="B128" s="1">
        <v>8.03</v>
      </c>
      <c r="C128" s="1" t="str">
        <v>Tim Hortons</v>
      </c>
    </row>
    <row r="129">
      <c r="A129" s="1">
        <f>A128+1</f>
        <v>44683</v>
      </c>
      <c r="B129" s="1">
        <v>8.53</v>
      </c>
      <c r="C129" s="1" t="str">
        <v>Palmier Glace</v>
      </c>
    </row>
    <row r="130">
      <c r="A130" s="1">
        <f>A129+1</f>
        <v>44684</v>
      </c>
    </row>
    <row r="131">
      <c r="A131" s="1">
        <f>A130+1</f>
        <v>44685</v>
      </c>
    </row>
    <row r="132">
      <c r="A132" s="1">
        <f>A131+1</f>
        <v>44686</v>
      </c>
      <c r="B132" s="1">
        <v>231.79</v>
      </c>
      <c r="C132" s="1" t="str">
        <v>Kim Phat</v>
      </c>
    </row>
    <row r="133">
      <c r="A133" s="1">
        <f>A132+1</f>
        <v>44687</v>
      </c>
    </row>
    <row r="134">
      <c r="A134" s="1">
        <f>A133+1</f>
        <v>44688</v>
      </c>
    </row>
    <row r="135">
      <c r="A135" s="1">
        <f>A134+1</f>
        <v>44689</v>
      </c>
    </row>
    <row r="136">
      <c r="A136" s="1">
        <f>A135+1</f>
        <v>44690</v>
      </c>
    </row>
    <row r="137">
      <c r="A137" s="1">
        <f>A136+1</f>
        <v>44691</v>
      </c>
    </row>
    <row r="138">
      <c r="A138" s="1">
        <f>A137+1</f>
        <v>44692</v>
      </c>
    </row>
    <row r="139">
      <c r="A139" s="1">
        <f>A138+1</f>
        <v>44693</v>
      </c>
    </row>
    <row r="140">
      <c r="A140" s="1">
        <f>A139+1</f>
        <v>44694</v>
      </c>
      <c r="B140" s="1">
        <v>18.98</v>
      </c>
      <c r="C140" s="1" t="str">
        <v>Mcdonald</v>
      </c>
    </row>
    <row r="141">
      <c r="A141" s="1">
        <f>A140+1</f>
        <v>44695</v>
      </c>
      <c r="B141" s="1">
        <v>8.53</v>
      </c>
      <c r="C141" s="1" t="str">
        <v>Palmier Glace</v>
      </c>
    </row>
    <row r="142">
      <c r="A142" s="1">
        <f>A141+1</f>
        <v>44696</v>
      </c>
      <c r="B142" s="1">
        <v>8.97</v>
      </c>
      <c r="C142" s="1" t="str">
        <v>Tim Hortons</v>
      </c>
    </row>
    <row r="143">
      <c r="A143" s="1">
        <f>A142+1</f>
        <v>44697</v>
      </c>
      <c r="B143" s="1">
        <v>20.34</v>
      </c>
      <c r="C143" s="1" t="str">
        <v>Cantine Chez Jos</v>
      </c>
    </row>
    <row r="144">
      <c r="A144" s="1">
        <f>A143+1</f>
        <v>44698</v>
      </c>
    </row>
    <row r="145">
      <c r="A145" s="1">
        <f>A144+1</f>
        <v>44699</v>
      </c>
      <c r="B145" s="1">
        <v>8.53</v>
      </c>
      <c r="C145" s="1" t="str">
        <v>Palmier Glace</v>
      </c>
    </row>
    <row r="146">
      <c r="A146" s="1">
        <f>A145+1</f>
        <v>44700</v>
      </c>
      <c r="B146" s="1">
        <v>12.54</v>
      </c>
      <c r="C146" s="1" t="str">
        <v>Tim Hortons</v>
      </c>
    </row>
    <row r="147">
      <c r="A147" s="1">
        <f>A146+1</f>
        <v>44701</v>
      </c>
      <c r="B147" s="1">
        <v>23.81</v>
      </c>
      <c r="C147" s="1" t="str">
        <v>Taco et Burrito</v>
      </c>
    </row>
    <row r="148">
      <c r="A148" s="1">
        <f>A147+1</f>
        <v>44702</v>
      </c>
    </row>
    <row r="149">
      <c r="A149" s="1">
        <f>A148+1</f>
        <v>44703</v>
      </c>
      <c r="B149" s="1">
        <v>7.73</v>
      </c>
      <c r="C149" s="1" t="str">
        <v>Tim Hortons</v>
      </c>
    </row>
    <row r="150">
      <c r="A150" s="1">
        <f>A149+1</f>
        <v>44704</v>
      </c>
      <c r="B150" s="1">
        <v>62.47</v>
      </c>
      <c r="C150" s="1" t="str">
        <v>Taco et Burrito</v>
      </c>
    </row>
    <row r="151">
      <c r="A151" s="1">
        <f>A150+1</f>
        <v>44705</v>
      </c>
      <c r="B151" s="1">
        <v>23.58</v>
      </c>
      <c r="C151" s="1" t="str">
        <v>Kim Phat</v>
      </c>
    </row>
    <row r="152">
      <c r="A152" s="1">
        <f>A151+1</f>
        <v>44706</v>
      </c>
    </row>
    <row r="153">
      <c r="A153" s="1">
        <f>A152+1</f>
        <v>44707</v>
      </c>
    </row>
    <row r="154">
      <c r="A154" s="1">
        <f>A153+1</f>
        <v>44708</v>
      </c>
    </row>
    <row r="155">
      <c r="A155" s="1">
        <f>A154+1</f>
        <v>44709</v>
      </c>
      <c r="B155" s="1">
        <v>8.4</v>
      </c>
      <c r="C155" s="1" t="str">
        <v>Mcdonald</v>
      </c>
    </row>
    <row r="156">
      <c r="A156" s="1">
        <f>A155+1</f>
        <v>44710</v>
      </c>
    </row>
    <row r="157">
      <c r="A157" s="1">
        <f>A156+1</f>
        <v>44711</v>
      </c>
    </row>
    <row r="158">
      <c r="A158" s="1">
        <f>A157+1</f>
        <v>44712</v>
      </c>
      <c r="B158" s="1">
        <v>9.19</v>
      </c>
      <c r="C158" s="1" t="str">
        <v>The Shuyi-Brossard</v>
      </c>
    </row>
    <row r="159">
      <c r="A159" s="1">
        <f>A158+1</f>
        <v>44713</v>
      </c>
    </row>
    <row r="160">
      <c r="A160" s="1">
        <f>A159+1</f>
        <v>44714</v>
      </c>
    </row>
    <row r="161">
      <c r="A161" s="1">
        <f>A160+1</f>
        <v>44715</v>
      </c>
      <c r="B161" s="1">
        <v>8.53</v>
      </c>
      <c r="C161" s="1" t="str">
        <v>Palmier Glace</v>
      </c>
    </row>
    <row r="162">
      <c r="A162" s="1">
        <f>A161+1</f>
        <v>44716</v>
      </c>
      <c r="B162" s="1">
        <v>2.57</v>
      </c>
      <c r="C162" s="1" t="str">
        <v>Tim Hortons</v>
      </c>
    </row>
    <row r="163">
      <c r="A163" s="1">
        <f>A162+1</f>
        <v>44717</v>
      </c>
    </row>
    <row r="164">
      <c r="A164" s="1">
        <f>A163+1</f>
        <v>44718</v>
      </c>
      <c r="B164" s="1">
        <v>2.57</v>
      </c>
      <c r="C164" s="1" t="str">
        <v>Tim Hortons</v>
      </c>
    </row>
    <row r="165">
      <c r="A165" s="1">
        <f>A164+1</f>
        <v>44719</v>
      </c>
    </row>
    <row r="166">
      <c r="A166" s="1">
        <f>A165+1</f>
        <v>44720</v>
      </c>
    </row>
    <row r="167">
      <c r="A167" s="1">
        <f>A166+1</f>
        <v>44721</v>
      </c>
      <c r="B167" s="1">
        <v>8.91</v>
      </c>
      <c r="C167" s="1" t="str">
        <v>Palmier Glace</v>
      </c>
    </row>
    <row r="168">
      <c r="A168" s="1">
        <f>A167+1</f>
        <v>44722</v>
      </c>
    </row>
    <row r="169">
      <c r="A169" s="1">
        <f>A168+1</f>
        <v>44723</v>
      </c>
    </row>
    <row r="170">
      <c r="A170" s="1">
        <f>A169+1</f>
        <v>44724</v>
      </c>
    </row>
    <row r="171">
      <c r="A171" s="1">
        <f>A170+1</f>
        <v>44725</v>
      </c>
    </row>
    <row r="172">
      <c r="A172" s="1">
        <f>A171+1</f>
        <v>44726</v>
      </c>
    </row>
    <row r="173">
      <c r="A173" s="1">
        <f>A172+1</f>
        <v>44727</v>
      </c>
    </row>
    <row r="174">
      <c r="A174" s="1">
        <f>A173+1</f>
        <v>44728</v>
      </c>
    </row>
    <row r="175">
      <c r="A175" s="1">
        <f>A174+1</f>
        <v>44729</v>
      </c>
    </row>
    <row r="176">
      <c r="A176" s="1">
        <f>A175+1</f>
        <v>44730</v>
      </c>
    </row>
    <row r="177">
      <c r="A177" s="1">
        <f>A176+1</f>
        <v>44731</v>
      </c>
    </row>
    <row r="178">
      <c r="A178" s="1">
        <f>A177+1</f>
        <v>44732</v>
      </c>
    </row>
    <row r="179">
      <c r="A179" s="1">
        <f>A178+1</f>
        <v>44733</v>
      </c>
      <c r="B179" s="1">
        <v>24.42</v>
      </c>
      <c r="C179" s="1" t="str">
        <v>Restaurant Ste-Madelaine</v>
      </c>
    </row>
    <row r="180">
      <c r="A180" s="1">
        <f>A179+1</f>
        <v>44734</v>
      </c>
    </row>
    <row r="181">
      <c r="A181" s="1">
        <f>A180+1</f>
        <v>44735</v>
      </c>
    </row>
    <row r="182">
      <c r="A182" s="1">
        <f>A181+1</f>
        <v>44736</v>
      </c>
    </row>
    <row r="183">
      <c r="A183" s="1">
        <f>A182+1</f>
        <v>44737</v>
      </c>
    </row>
    <row r="184">
      <c r="A184" s="1">
        <f>A183+1</f>
        <v>44738</v>
      </c>
    </row>
    <row r="185">
      <c r="A185" s="1">
        <f>A184+1</f>
        <v>44739</v>
      </c>
    </row>
    <row r="186">
      <c r="A186" s="1">
        <f>A185+1</f>
        <v>44740</v>
      </c>
    </row>
    <row r="187">
      <c r="A187" s="1">
        <f>A186+1</f>
        <v>44741</v>
      </c>
    </row>
    <row r="188">
      <c r="A188" s="1">
        <f>A187+1</f>
        <v>44742</v>
      </c>
    </row>
    <row r="189">
      <c r="A189" s="1">
        <f>A188+1</f>
        <v>44743</v>
      </c>
      <c r="B189" s="1">
        <v>19.59</v>
      </c>
      <c r="C189" s="1" t="str">
        <v>Mcdonald</v>
      </c>
    </row>
    <row r="190">
      <c r="A190" s="1">
        <f>A189+1</f>
        <v>44744</v>
      </c>
      <c r="B190" s="1">
        <v>12.42</v>
      </c>
      <c r="C190" s="1" t="str">
        <v>Mcdonald</v>
      </c>
    </row>
    <row r="191">
      <c r="A191" s="1">
        <f>A190+1</f>
        <v>44745</v>
      </c>
      <c r="B191" s="1">
        <v>2.57</v>
      </c>
      <c r="C191" s="1" t="str">
        <v>Tim Hortons</v>
      </c>
    </row>
    <row r="192">
      <c r="A192" s="1">
        <f>A191+1</f>
        <v>44746</v>
      </c>
    </row>
    <row r="193">
      <c r="A193" s="1">
        <f>A192+1</f>
        <v>44747</v>
      </c>
    </row>
    <row r="194">
      <c r="A194" s="1">
        <f>A193+1</f>
        <v>44748</v>
      </c>
    </row>
    <row r="195">
      <c r="A195" s="1">
        <f>A194+1</f>
        <v>44749</v>
      </c>
    </row>
    <row r="196">
      <c r="A196" s="1">
        <f>A195+1</f>
        <v>44750</v>
      </c>
    </row>
    <row r="197">
      <c r="A197" s="1">
        <f>A196+1</f>
        <v>44751</v>
      </c>
    </row>
    <row r="198">
      <c r="A198" s="1">
        <f>A197+1</f>
        <v>44752</v>
      </c>
      <c r="B198" s="1">
        <v>25.06</v>
      </c>
      <c r="C198" s="1" t="str">
        <v>Belle Province Marieville</v>
      </c>
    </row>
    <row r="199">
      <c r="A199" s="1">
        <f>A198+1</f>
        <v>44753</v>
      </c>
      <c r="B199" s="1">
        <v>10.24</v>
      </c>
      <c r="C199" s="1" t="str">
        <v>Palmier Glace</v>
      </c>
    </row>
    <row r="200">
      <c r="A200" s="1">
        <f>A199+1</f>
        <v>44754</v>
      </c>
      <c r="B200" s="1">
        <v>1.15</v>
      </c>
      <c r="C200" s="1" t="str">
        <v>Mcdonald</v>
      </c>
    </row>
    <row r="201">
      <c r="A201" s="1">
        <f>A200+1</f>
        <v>44755</v>
      </c>
      <c r="B201" s="1">
        <v>2.4</v>
      </c>
      <c r="C201" s="1" t="str">
        <v>Mcdonald</v>
      </c>
    </row>
    <row r="202">
      <c r="A202" s="1">
        <f>A201+1</f>
        <v>44756</v>
      </c>
    </row>
    <row r="203">
      <c r="A203" s="1">
        <f>A202+1</f>
        <v>44757</v>
      </c>
      <c r="B203" s="1">
        <v>7.39</v>
      </c>
      <c r="C203" s="1" t="str">
        <v>Tim Hortons</v>
      </c>
    </row>
    <row r="204">
      <c r="A204" s="1">
        <f>A203+1</f>
        <v>44758</v>
      </c>
      <c r="B204" s="1">
        <v>15.17</v>
      </c>
      <c r="C204" s="1" t="str">
        <v>Palmier Glace</v>
      </c>
    </row>
    <row r="205">
      <c r="A205" s="1">
        <f>A204+1</f>
        <v>44759</v>
      </c>
      <c r="B205" s="1">
        <v>4.46</v>
      </c>
      <c r="C205" s="1" t="str">
        <v>Palmier Glace</v>
      </c>
    </row>
    <row r="206">
      <c r="A206" s="1">
        <f>A205+1</f>
        <v>44760</v>
      </c>
    </row>
    <row r="207">
      <c r="A207" s="1">
        <f>A206+1</f>
        <v>44761</v>
      </c>
      <c r="B207" s="1">
        <v>6.82</v>
      </c>
      <c r="C207" s="1" t="str">
        <v>Tim Hortons</v>
      </c>
    </row>
    <row r="208">
      <c r="A208" s="1">
        <f>A207+1</f>
        <v>44762</v>
      </c>
      <c r="B208" s="1">
        <v>16.96</v>
      </c>
      <c r="C208" s="1" t="str">
        <v>Mcdonald</v>
      </c>
    </row>
    <row r="209">
      <c r="A209" s="1">
        <f>A208+1</f>
        <v>44763</v>
      </c>
      <c r="B209" s="1">
        <v>4.46</v>
      </c>
      <c r="C209" s="1" t="str">
        <v>Palmier Glace</v>
      </c>
    </row>
    <row r="210">
      <c r="A210" s="1">
        <f>A209+1</f>
        <v>44764</v>
      </c>
      <c r="B210" s="1">
        <v>22.48</v>
      </c>
      <c r="C210" s="1" t="str">
        <v>Resto Etoile D'orient</v>
      </c>
    </row>
    <row r="211">
      <c r="A211" s="1">
        <f>A210+1</f>
        <v>44765</v>
      </c>
      <c r="B211" s="1">
        <v>14.39</v>
      </c>
      <c r="C211" s="1" t="str">
        <v>Mcdonald</v>
      </c>
    </row>
    <row r="212">
      <c r="A212" s="1">
        <f>A211+1</f>
        <v>44766</v>
      </c>
    </row>
    <row r="213">
      <c r="A213" s="1">
        <f>A212+1</f>
        <v>44767</v>
      </c>
      <c r="B213" s="1">
        <v>23.32</v>
      </c>
      <c r="C213" s="1" t="str">
        <v>Cantinee La Fringale</v>
      </c>
    </row>
    <row r="214">
      <c r="A214" s="1">
        <f>A213+1</f>
        <v>44768</v>
      </c>
      <c r="B214" s="1">
        <v>4.36</v>
      </c>
      <c r="C214" s="1" t="str">
        <v>Mcdonald</v>
      </c>
    </row>
    <row r="215">
      <c r="A215" s="1">
        <f>A214+1</f>
        <v>44769</v>
      </c>
      <c r="B215" s="1">
        <v>5.46</v>
      </c>
      <c r="C215" s="1" t="str">
        <v>Palmier Glace</v>
      </c>
    </row>
    <row r="216">
      <c r="A216" s="1">
        <f>A215+1</f>
        <v>44770</v>
      </c>
      <c r="B216" s="1">
        <v>6.3</v>
      </c>
      <c r="C216" s="1" t="str">
        <v>Tim Hortons</v>
      </c>
    </row>
    <row r="217">
      <c r="A217" s="1">
        <f>A216+1</f>
        <v>44771</v>
      </c>
    </row>
    <row r="218">
      <c r="A218" s="1">
        <f>A217+1</f>
        <v>44772</v>
      </c>
    </row>
    <row r="219">
      <c r="A219" s="1">
        <f>A218+1</f>
        <v>44773</v>
      </c>
    </row>
    <row r="220">
      <c r="A220" s="1">
        <f>A219+1</f>
        <v>44774</v>
      </c>
    </row>
    <row r="221">
      <c r="A221" s="1">
        <f>A220+1</f>
        <v>44775</v>
      </c>
    </row>
    <row r="222">
      <c r="A222" s="1">
        <f>A221+1</f>
        <v>44776</v>
      </c>
    </row>
    <row r="223">
      <c r="A223" s="1">
        <f>A222+1</f>
        <v>44777</v>
      </c>
    </row>
    <row r="224">
      <c r="A224" s="1">
        <f>A223+1</f>
        <v>44778</v>
      </c>
    </row>
    <row r="225">
      <c r="A225" s="1">
        <f>A224+1</f>
        <v>44779</v>
      </c>
      <c r="B225" s="1">
        <v>3.45</v>
      </c>
      <c r="C225" s="1" t="str">
        <v>Mcdonald</v>
      </c>
    </row>
    <row r="226">
      <c r="A226" s="1">
        <f>A225+1</f>
        <v>44780</v>
      </c>
      <c r="B226" s="1">
        <v>10.14</v>
      </c>
      <c r="C226" s="1" t="str">
        <v>Tim Hortons</v>
      </c>
    </row>
    <row r="227">
      <c r="A227" s="1">
        <f>A226+1</f>
        <v>44781</v>
      </c>
      <c r="B227" s="1">
        <v>24.43</v>
      </c>
      <c r="C227" s="1" t="str">
        <v>Qing Hua Dumpling</v>
      </c>
    </row>
    <row r="228">
      <c r="A228" s="1">
        <f>A227+1</f>
        <v>44782</v>
      </c>
    </row>
    <row r="229">
      <c r="A229" s="1">
        <f>A228+1</f>
        <v>44783</v>
      </c>
      <c r="B229" s="1">
        <v>10.05</v>
      </c>
      <c r="C229" s="1" t="str">
        <v>Palmier Glace</v>
      </c>
    </row>
    <row r="230">
      <c r="A230" s="1">
        <f>A229+1</f>
        <v>44784</v>
      </c>
    </row>
    <row r="231">
      <c r="A231" s="1">
        <f>A230+1</f>
        <v>44785</v>
      </c>
    </row>
    <row r="232">
      <c r="A232" s="1">
        <f>A231+1</f>
        <v>44786</v>
      </c>
    </row>
    <row r="233">
      <c r="A233" s="1">
        <f>A232+1</f>
        <v>44787</v>
      </c>
    </row>
    <row r="234">
      <c r="A234" s="1">
        <f>A233+1</f>
        <v>44788</v>
      </c>
    </row>
    <row r="235">
      <c r="A235" s="1">
        <f>A234+1</f>
        <v>44789</v>
      </c>
    </row>
    <row r="236">
      <c r="A236" s="1">
        <f>A235+1</f>
        <v>44790</v>
      </c>
    </row>
    <row r="237">
      <c r="A237" s="1">
        <f>A236+1</f>
        <v>44791</v>
      </c>
    </row>
    <row r="238">
      <c r="A238" s="1">
        <f>A237+1</f>
        <v>44792</v>
      </c>
    </row>
    <row r="239">
      <c r="A239" s="1">
        <f>A238+1</f>
        <v>44793</v>
      </c>
    </row>
    <row r="240">
      <c r="A240" s="1">
        <f>A239+1</f>
        <v>44794</v>
      </c>
      <c r="B240" s="1">
        <v>28.36</v>
      </c>
      <c r="C240" s="1" t="str">
        <v>Eggsquis</v>
      </c>
    </row>
    <row r="241">
      <c r="A241" s="1">
        <f>A240+1</f>
        <v>44795</v>
      </c>
    </row>
    <row r="242">
      <c r="A242" s="1">
        <f>A241+1</f>
        <v>44796</v>
      </c>
    </row>
    <row r="243">
      <c r="A243" s="1">
        <f>A242+1</f>
        <v>44797</v>
      </c>
    </row>
    <row r="244">
      <c r="A244" s="1">
        <f>A243+1</f>
        <v>44798</v>
      </c>
      <c r="B244" s="1">
        <v>4.65</v>
      </c>
      <c r="C244" s="1" t="str">
        <v>Palmier Glace</v>
      </c>
    </row>
    <row r="245">
      <c r="A245" s="1">
        <f>A244+1</f>
        <v>44799</v>
      </c>
      <c r="B245" s="1">
        <v>77.16</v>
      </c>
      <c r="C245" s="1" t="str">
        <v>Kim Phat</v>
      </c>
    </row>
    <row r="246">
      <c r="A246" s="1">
        <f>A245+1</f>
        <v>44800</v>
      </c>
    </row>
    <row r="247">
      <c r="A247" s="1">
        <f>A246+1</f>
        <v>44801</v>
      </c>
      <c r="B247" s="1">
        <v>15.86</v>
      </c>
      <c r="C247" s="1" t="str">
        <v>Palmier Glace</v>
      </c>
    </row>
    <row r="248">
      <c r="A248" s="1">
        <f>A247+1</f>
        <v>44802</v>
      </c>
    </row>
    <row r="249">
      <c r="A249" s="1">
        <f>A248+1</f>
        <v>44803</v>
      </c>
    </row>
    <row r="250">
      <c r="A250" s="1">
        <f>A249+1</f>
        <v>44804</v>
      </c>
    </row>
    <row r="251">
      <c r="A251" s="1">
        <f>A250+1</f>
        <v>44805</v>
      </c>
    </row>
    <row r="252">
      <c r="A252" s="1">
        <f>A251+1</f>
        <v>44806</v>
      </c>
      <c r="B252" s="1">
        <v>9.25</v>
      </c>
      <c r="C252" s="1" t="str">
        <v>Palmier Glace</v>
      </c>
    </row>
    <row r="253">
      <c r="A253" s="1">
        <f>A252+1</f>
        <v>44807</v>
      </c>
    </row>
    <row r="254">
      <c r="A254" s="1">
        <f>A253+1</f>
        <v>44808</v>
      </c>
    </row>
    <row r="255">
      <c r="A255" s="1">
        <f>A254+1</f>
        <v>44809</v>
      </c>
      <c r="B255" s="1">
        <v>22.08</v>
      </c>
      <c r="C255" s="1" t="str">
        <v>Belle Province Marieville</v>
      </c>
    </row>
    <row r="256">
      <c r="A256" s="1">
        <f>A255+1</f>
        <v>44810</v>
      </c>
    </row>
    <row r="257">
      <c r="A257" s="1">
        <f>A256+1</f>
        <v>44811</v>
      </c>
      <c r="B257" s="1">
        <v>2.57</v>
      </c>
      <c r="C257" s="1" t="str">
        <v>Tim Hortons</v>
      </c>
    </row>
    <row r="258">
      <c r="A258" s="1">
        <f>A257+1</f>
        <v>44812</v>
      </c>
    </row>
    <row r="259">
      <c r="A259" s="1">
        <f>A258+1</f>
        <v>44813</v>
      </c>
    </row>
    <row r="260">
      <c r="A260" s="1">
        <f>A259+1</f>
        <v>44814</v>
      </c>
    </row>
    <row r="261">
      <c r="A261" s="1">
        <f>A260+1</f>
        <v>44815</v>
      </c>
    </row>
    <row r="262">
      <c r="A262" s="1">
        <f>A261+1</f>
        <v>44816</v>
      </c>
      <c r="B262" s="1">
        <v>6.88</v>
      </c>
      <c r="C262" s="1" t="str">
        <v>Subway</v>
      </c>
    </row>
    <row r="263">
      <c r="A263" s="1">
        <f>A262+1</f>
        <v>44817</v>
      </c>
      <c r="B263" s="1">
        <v>15.43</v>
      </c>
      <c r="C263" s="1" t="str">
        <v>Mcdonald</v>
      </c>
    </row>
    <row r="264">
      <c r="A264" s="1">
        <f>A263+1</f>
        <v>44818</v>
      </c>
    </row>
    <row r="265">
      <c r="A265" s="1">
        <f>A264+1</f>
        <v>44819</v>
      </c>
    </row>
    <row r="266">
      <c r="A266" s="1">
        <f>A265+1</f>
        <v>44820</v>
      </c>
    </row>
    <row r="267">
      <c r="A267" s="1">
        <f>A266+1</f>
        <v>44821</v>
      </c>
      <c r="B267" s="1">
        <v>2.86</v>
      </c>
      <c r="C267" s="1" t="str">
        <v>Mcdonald</v>
      </c>
    </row>
    <row r="268">
      <c r="A268" s="1">
        <f>A267+1</f>
        <v>44822</v>
      </c>
    </row>
    <row r="269">
      <c r="A269" s="1">
        <f>A268+1</f>
        <v>44823</v>
      </c>
      <c r="B269" s="1">
        <v>2.57</v>
      </c>
      <c r="C269" s="1" t="str">
        <v>Tim Hortons</v>
      </c>
    </row>
    <row r="270">
      <c r="A270" s="1">
        <f>A269+1</f>
        <v>44824</v>
      </c>
    </row>
    <row r="271">
      <c r="A271" s="1">
        <f>A270+1</f>
        <v>44825</v>
      </c>
      <c r="B271" s="1">
        <v>3.94</v>
      </c>
      <c r="C271" s="1" t="str">
        <v>Palmier Glace</v>
      </c>
    </row>
    <row r="272">
      <c r="A272" s="1">
        <f>A271+1</f>
        <v>44826</v>
      </c>
      <c r="B272" s="1">
        <v>2.86</v>
      </c>
      <c r="C272" s="1" t="str">
        <v>Mcdonald</v>
      </c>
    </row>
    <row r="273">
      <c r="A273" s="1">
        <f>A272+1</f>
        <v>44827</v>
      </c>
      <c r="B273" s="1">
        <v>13.43</v>
      </c>
      <c r="C273" s="1" t="str">
        <v>Mcdonald</v>
      </c>
    </row>
    <row r="274">
      <c r="A274" s="1">
        <f>A273+1</f>
        <v>44828</v>
      </c>
      <c r="B274" s="1">
        <v>10.25</v>
      </c>
      <c r="C274" s="1" t="str">
        <v>Frank N Tea</v>
      </c>
    </row>
    <row r="275">
      <c r="A275" s="1">
        <f>A274+1</f>
        <v>44829</v>
      </c>
      <c r="B275" s="1">
        <v>51.11</v>
      </c>
      <c r="C275" s="1" t="str">
        <v>Resto chez Maman</v>
      </c>
    </row>
    <row r="276">
      <c r="A276" s="1">
        <f>A275+1</f>
        <v>44830</v>
      </c>
      <c r="B276" s="1">
        <v>2.62</v>
      </c>
      <c r="C276" s="1" t="str">
        <v>Tim Hortons</v>
      </c>
    </row>
    <row r="277">
      <c r="A277" s="1">
        <f>A276+1</f>
        <v>44831</v>
      </c>
      <c r="B277" s="1">
        <v>4.32</v>
      </c>
      <c r="C277" s="1" t="str">
        <v>Palmier Glace</v>
      </c>
    </row>
    <row r="278">
      <c r="A278" s="1">
        <f>A277+1</f>
        <v>44832</v>
      </c>
    </row>
    <row r="279">
      <c r="A279" s="1">
        <f>A278+1</f>
        <v>44833</v>
      </c>
      <c r="B279" s="1">
        <v>25.05</v>
      </c>
      <c r="C279" s="1" t="str">
        <v>Les Glutineries</v>
      </c>
    </row>
    <row r="280">
      <c r="A280" s="1">
        <f>A279+1</f>
        <v>44834</v>
      </c>
      <c r="B280" s="1">
        <v>12.05</v>
      </c>
      <c r="C280" s="1" t="str">
        <v>Mcdonald</v>
      </c>
    </row>
    <row r="281">
      <c r="A281" s="1">
        <f>A280+1</f>
        <v>44835</v>
      </c>
    </row>
    <row r="282">
      <c r="A282" s="1">
        <f>A281+1</f>
        <v>44836</v>
      </c>
    </row>
    <row r="283">
      <c r="A283" s="1">
        <f>A282+1</f>
        <v>44837</v>
      </c>
    </row>
    <row r="284">
      <c r="A284" s="1">
        <f>A283+1</f>
        <v>44838</v>
      </c>
    </row>
    <row r="285">
      <c r="A285" s="1">
        <f>A284+1</f>
        <v>44839</v>
      </c>
      <c r="B285" s="1">
        <v>10.33</v>
      </c>
      <c r="C285" s="1" t="str">
        <v>Mcdonald</v>
      </c>
    </row>
    <row r="286">
      <c r="A286" s="1">
        <f>A285+1</f>
        <v>44840</v>
      </c>
      <c r="B286" s="1">
        <v>4.92</v>
      </c>
      <c r="C286" s="1" t="str">
        <v>Mcdonald</v>
      </c>
    </row>
    <row r="287">
      <c r="A287" s="1">
        <f>A286+1</f>
        <v>44841</v>
      </c>
    </row>
    <row r="288">
      <c r="A288" s="1">
        <f>A287+1</f>
        <v>44842</v>
      </c>
    </row>
    <row r="289">
      <c r="A289" s="1">
        <f>A288+1</f>
        <v>44843</v>
      </c>
    </row>
    <row r="290">
      <c r="A290" s="1">
        <f>A289+1</f>
        <v>44844</v>
      </c>
    </row>
    <row r="291">
      <c r="A291" s="1">
        <f>A290+1</f>
        <v>44845</v>
      </c>
    </row>
    <row r="292">
      <c r="A292" s="1">
        <f>A291+1</f>
        <v>44846</v>
      </c>
      <c r="B292" s="1">
        <v>28.51</v>
      </c>
      <c r="C292" s="1" t="str">
        <v>Benny&amp;Co</v>
      </c>
    </row>
    <row r="293">
      <c r="A293" s="1">
        <f>A292+1</f>
        <v>44847</v>
      </c>
    </row>
    <row r="294">
      <c r="A294" s="1">
        <f>A293+1</f>
        <v>44848</v>
      </c>
      <c r="B294" s="1">
        <v>2.57</v>
      </c>
      <c r="C294" s="1" t="str">
        <v>Tim Hortons</v>
      </c>
    </row>
    <row r="295">
      <c r="A295" s="1">
        <f>A294+1</f>
        <v>44849</v>
      </c>
    </row>
    <row r="296">
      <c r="A296" s="1">
        <f>A295+1</f>
        <v>44850</v>
      </c>
      <c r="B296" s="1">
        <v>5.84</v>
      </c>
      <c r="C296" s="1" t="str">
        <v>Tim Hortons</v>
      </c>
    </row>
    <row r="297">
      <c r="A297" s="1">
        <f>A296+1</f>
        <v>44851</v>
      </c>
    </row>
    <row r="298">
      <c r="A298" s="1">
        <f>A297+1</f>
        <v>44852</v>
      </c>
    </row>
    <row r="299">
      <c r="A299" s="1">
        <f>A298+1</f>
        <v>44853</v>
      </c>
    </row>
    <row r="300">
      <c r="A300" s="1">
        <f>A299+1</f>
        <v>44854</v>
      </c>
    </row>
    <row r="301">
      <c r="A301" s="1">
        <f>A300+1</f>
        <v>44855</v>
      </c>
      <c r="B301" s="1">
        <v>14.13</v>
      </c>
      <c r="C301" s="1" t="str">
        <v>Tim Hortons</v>
      </c>
    </row>
    <row r="302">
      <c r="A302" s="1">
        <f>A301+1</f>
        <v>44856</v>
      </c>
    </row>
    <row r="303">
      <c r="A303" s="1">
        <f>A302+1</f>
        <v>44857</v>
      </c>
    </row>
    <row r="304">
      <c r="A304" s="1">
        <f>A303+1</f>
        <v>44858</v>
      </c>
    </row>
    <row r="305">
      <c r="A305" s="1">
        <f>A304+1</f>
        <v>44859</v>
      </c>
    </row>
    <row r="306">
      <c r="A306" s="1">
        <f>A305+1</f>
        <v>44860</v>
      </c>
    </row>
    <row r="307">
      <c r="A307" s="1">
        <f>A306+1</f>
        <v>44861</v>
      </c>
    </row>
    <row r="308">
      <c r="A308" s="1">
        <f>A307+1</f>
        <v>44862</v>
      </c>
      <c r="B308" s="1">
        <v>10.84</v>
      </c>
      <c r="C308" s="1" t="str">
        <v>Mcdonald</v>
      </c>
    </row>
    <row r="309">
      <c r="A309" s="1">
        <f>A308+1</f>
        <v>44863</v>
      </c>
    </row>
    <row r="310">
      <c r="A310" s="1">
        <f>A309+1</f>
        <v>44864</v>
      </c>
    </row>
    <row r="311">
      <c r="A311" s="1">
        <f>A310+1</f>
        <v>44865</v>
      </c>
      <c r="B311" s="1">
        <v>9.86</v>
      </c>
      <c r="C311" s="1" t="str">
        <v>Tim Hortons</v>
      </c>
    </row>
    <row r="312">
      <c r="A312" s="1">
        <f>A311+1</f>
        <v>44866</v>
      </c>
    </row>
    <row r="313">
      <c r="A313" s="1">
        <f>A312+1</f>
        <v>44867</v>
      </c>
    </row>
    <row r="314">
      <c r="A314" s="1">
        <f>A313+1</f>
        <v>44868</v>
      </c>
      <c r="B314" s="1">
        <v>12.34</v>
      </c>
      <c r="C314" s="1" t="str">
        <v>Mcdonald</v>
      </c>
    </row>
    <row r="315">
      <c r="A315" s="1">
        <f>A314+1</f>
        <v>44869</v>
      </c>
      <c r="B315" s="1">
        <v>26.01</v>
      </c>
      <c r="C315" s="1" t="str">
        <v>A&amp;W</v>
      </c>
    </row>
    <row r="316">
      <c r="A316" s="1">
        <f>A315+1</f>
        <v>44870</v>
      </c>
    </row>
    <row r="317">
      <c r="A317" s="1">
        <f>A316+1</f>
        <v>44871</v>
      </c>
    </row>
    <row r="318">
      <c r="A318" s="1">
        <f>A317+1</f>
        <v>44872</v>
      </c>
      <c r="B318" s="1">
        <v>8.96</v>
      </c>
      <c r="C318" s="1" t="str">
        <v>Mcdonald</v>
      </c>
    </row>
    <row r="319">
      <c r="A319" s="1">
        <f>A318+1</f>
        <v>44873</v>
      </c>
    </row>
    <row r="320">
      <c r="A320" s="1">
        <f>A319+1</f>
        <v>44874</v>
      </c>
      <c r="B320" s="1">
        <v>10.8</v>
      </c>
      <c r="C320" s="1" t="str">
        <v>Mcdonald</v>
      </c>
    </row>
    <row r="321">
      <c r="A321" s="1">
        <f>A320+1</f>
        <v>44875</v>
      </c>
    </row>
    <row r="322">
      <c r="A322" s="1">
        <f>A321+1</f>
        <v>44876</v>
      </c>
      <c r="B322" s="1">
        <v>10.04</v>
      </c>
      <c r="C322" s="1" t="str">
        <v>Mcdonald</v>
      </c>
    </row>
    <row r="323">
      <c r="A323" s="1">
        <f>A322+1</f>
        <v>44877</v>
      </c>
    </row>
    <row r="324">
      <c r="A324" s="1">
        <f>A323+1</f>
        <v>44878</v>
      </c>
    </row>
    <row r="325">
      <c r="A325" s="1">
        <f>A324+1</f>
        <v>44879</v>
      </c>
    </row>
    <row r="326">
      <c r="A326" s="1">
        <f>A325+1</f>
        <v>44880</v>
      </c>
      <c r="B326" s="1">
        <v>20.98</v>
      </c>
      <c r="C326" s="1" t="str">
        <v>Restaurant Lafleur</v>
      </c>
    </row>
    <row r="327">
      <c r="A327" s="1">
        <f>A326+1</f>
        <v>44881</v>
      </c>
    </row>
    <row r="328">
      <c r="A328" s="1">
        <f>A327+1</f>
        <v>44882</v>
      </c>
      <c r="B328" s="1">
        <v>9.29</v>
      </c>
      <c r="C328" s="1" t="str">
        <v>Mcdonald</v>
      </c>
    </row>
    <row r="329">
      <c r="A329" s="1">
        <f>A328+1</f>
        <v>44883</v>
      </c>
    </row>
    <row r="330">
      <c r="A330" s="1">
        <f>A329+1</f>
        <v>44884</v>
      </c>
    </row>
    <row r="331">
      <c r="A331" s="1">
        <f>A330+1</f>
        <v>44885</v>
      </c>
      <c r="B331" s="1">
        <v>1.15</v>
      </c>
      <c r="C331" s="1" t="str">
        <v>Mcdonald</v>
      </c>
    </row>
    <row r="332">
      <c r="A332" s="1">
        <f>A331+1</f>
        <v>44886</v>
      </c>
    </row>
    <row r="333">
      <c r="A333" s="1">
        <f>A332+1</f>
        <v>44887</v>
      </c>
      <c r="B333" s="1">
        <v>11.17</v>
      </c>
      <c r="C333" s="1" t="str">
        <v>Tim Hortons</v>
      </c>
    </row>
    <row r="334">
      <c r="A334" s="1">
        <f>A333+1</f>
        <v>44888</v>
      </c>
      <c r="B334" s="1">
        <v>7.57</v>
      </c>
      <c r="C334" s="1" t="str">
        <v>Mcdonald</v>
      </c>
    </row>
    <row r="335">
      <c r="A335" s="1">
        <f>A334+1</f>
        <v>44889</v>
      </c>
    </row>
    <row r="336">
      <c r="A336" s="1">
        <f>A335+1</f>
        <v>44890</v>
      </c>
    </row>
    <row r="337">
      <c r="A337" s="1">
        <f>A336+1</f>
        <v>44891</v>
      </c>
    </row>
    <row r="338">
      <c r="A338" s="1">
        <f>A337+1</f>
        <v>44892</v>
      </c>
    </row>
    <row r="339">
      <c r="A339" s="1">
        <f>A338+1</f>
        <v>44893</v>
      </c>
    </row>
    <row r="340">
      <c r="A340" s="1">
        <f>A339+1</f>
        <v>44894</v>
      </c>
    </row>
    <row r="341">
      <c r="A341" s="1">
        <f>A340+1</f>
        <v>44895</v>
      </c>
    </row>
    <row r="342">
      <c r="A342" s="1">
        <f>A341+1</f>
        <v>44896</v>
      </c>
      <c r="B342" s="1">
        <v>25.94</v>
      </c>
      <c r="C342" s="1" t="str">
        <v>Fromagerie Victoria</v>
      </c>
    </row>
    <row r="343">
      <c r="A343" s="1">
        <f>A342+1</f>
        <v>44897</v>
      </c>
    </row>
    <row r="344">
      <c r="A344" s="1">
        <f>A343+1</f>
        <v>44898</v>
      </c>
    </row>
    <row r="345">
      <c r="A345" s="1">
        <f>A344+1</f>
        <v>44899</v>
      </c>
    </row>
    <row r="346">
      <c r="A346" s="1">
        <f>A345+1</f>
        <v>44900</v>
      </c>
    </row>
    <row r="347">
      <c r="A347" s="1">
        <f>A346+1</f>
        <v>44901</v>
      </c>
      <c r="B347" s="1">
        <v>240.39</v>
      </c>
      <c r="C347" s="1" t="str">
        <v>Kim Phat</v>
      </c>
    </row>
    <row r="348">
      <c r="A348" s="1">
        <f>A347+1</f>
        <v>44902</v>
      </c>
    </row>
    <row r="349">
      <c r="A349" s="1">
        <f>A348+1</f>
        <v>44903</v>
      </c>
    </row>
    <row r="350">
      <c r="A350" s="1">
        <f>A349+1</f>
        <v>44904</v>
      </c>
    </row>
    <row r="351">
      <c r="A351" s="1">
        <f>A350+1</f>
        <v>44905</v>
      </c>
    </row>
    <row r="352">
      <c r="A352" s="1">
        <f>A351+1</f>
        <v>44906</v>
      </c>
    </row>
    <row r="353">
      <c r="A353" s="1">
        <f>A352+1</f>
        <v>44907</v>
      </c>
    </row>
    <row r="354">
      <c r="A354" s="1">
        <f>A353+1</f>
        <v>44908</v>
      </c>
    </row>
    <row r="355">
      <c r="A355" s="1">
        <f>A354+1</f>
        <v>44909</v>
      </c>
      <c r="B355" s="1">
        <v>8.15</v>
      </c>
      <c r="C355" s="1" t="str">
        <v>Mcdonald</v>
      </c>
    </row>
    <row r="356">
      <c r="A356" s="1">
        <f>A355+1</f>
        <v>44910</v>
      </c>
    </row>
    <row r="357">
      <c r="A357" s="1">
        <f>A356+1</f>
        <v>44911</v>
      </c>
      <c r="B357" s="1">
        <v>12.05</v>
      </c>
      <c r="C357" s="1" t="str">
        <v>Mcdonald</v>
      </c>
    </row>
    <row r="358">
      <c r="A358" s="1">
        <f>A357+1</f>
        <v>44912</v>
      </c>
    </row>
    <row r="359">
      <c r="A359" s="1">
        <f>A358+1</f>
        <v>44913</v>
      </c>
    </row>
    <row r="360">
      <c r="A360" s="1">
        <f>A359+1</f>
        <v>44914</v>
      </c>
      <c r="B360" s="1">
        <v>1.84</v>
      </c>
      <c r="C360" s="1" t="str">
        <v>Mcdonald</v>
      </c>
    </row>
    <row r="361">
      <c r="A361" s="1">
        <f>A360+1</f>
        <v>44915</v>
      </c>
    </row>
    <row r="362">
      <c r="A362" s="1">
        <f>A361+1</f>
        <v>44916</v>
      </c>
    </row>
    <row r="363">
      <c r="A363" s="1">
        <f>A362+1</f>
        <v>44917</v>
      </c>
    </row>
    <row r="364">
      <c r="A364" s="1">
        <f>A363+1</f>
        <v>44918</v>
      </c>
    </row>
    <row r="365">
      <c r="A365" s="1">
        <f>A364+1</f>
        <v>44919</v>
      </c>
    </row>
    <row r="366">
      <c r="A366" s="1">
        <f>A365+1</f>
        <v>44920</v>
      </c>
    </row>
    <row r="367">
      <c r="A367" s="1">
        <f>A366+1</f>
        <v>44921</v>
      </c>
    </row>
    <row r="368">
      <c r="A368" s="1">
        <f>A367+1</f>
        <v>44922</v>
      </c>
    </row>
    <row r="369">
      <c r="A369" s="1">
        <f>A368+1</f>
        <v>44923</v>
      </c>
    </row>
    <row r="370">
      <c r="A370" s="1">
        <f>A369+1</f>
        <v>44924</v>
      </c>
    </row>
    <row r="371">
      <c r="A371" s="1">
        <f>A370+1</f>
        <v>44925</v>
      </c>
      <c r="B371" s="1">
        <v>10.85</v>
      </c>
      <c r="C371" s="1" t="str">
        <v>Mcdonald</v>
      </c>
    </row>
    <row r="372">
      <c r="A372" s="1">
        <f>A371+1</f>
        <v>44926</v>
      </c>
    </row>
    <row r="373">
      <c r="A373" s="1">
        <f>A372+1</f>
        <v>44927</v>
      </c>
    </row>
    <row r="374">
      <c r="A374" s="1">
        <f>A373+1</f>
        <v>44928</v>
      </c>
    </row>
    <row r="375">
      <c r="A375" s="1" t="str">
        <v>Total des frais</v>
      </c>
      <c r="B375" s="1">
        <f>SUM(B8:B374)</f>
        <v>2295.25</v>
      </c>
    </row>
  </sheetData>
  <pageMargins left="1.18055555555556" right="0.39375" top="1.57569444444444" bottom="0.788194444444444" header="1.18055555555556" footer="0.39375"/>
  <ignoredErrors>
    <ignoredError numberStoredAsText="1" sqref="A1:E375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J20"/>
  <sheetViews>
    <sheetView workbookViewId="0" rightToLeft="0"/>
  </sheetViews>
  <sheetData>
    <row r="1">
      <c r="C1" s="1" t="str">
        <f>"Registre des frais téléphoniques "&amp;YEAR(jaro)</f>
        <v>Registre des frais téléphoniques 2022</v>
      </c>
    </row>
    <row r="2">
      <c r="A2" s="1" t="str">
        <v>Téléphone cellulaire (personnel ou fourni par l'employeur)</v>
      </c>
    </row>
    <row r="3">
      <c r="A3" s="1" t="str">
        <v>Source : vos factures de cellulaire et le relevé mensuel ou annuel des dépenses au bureau</v>
      </c>
    </row>
    <row r="4">
      <c r="B4" s="1">
        <f>telefono</f>
        <v>0</v>
      </c>
      <c r="C4" s="1" t="str">
        <v xml:space="preserve">   Total des frais annuels</v>
      </c>
    </row>
    <row r="6">
      <c r="A6" s="1" t="str">
        <v>Pour le mois de</v>
      </c>
      <c r="B6" s="1" t="str">
        <v>Cellulaire</v>
      </c>
      <c r="C6" s="1" t="str">
        <v>Bureau</v>
      </c>
    </row>
    <row r="7">
      <c r="A7" s="1" t="str">
        <v>janvier</v>
      </c>
      <c r="B7" s="1">
        <v>0</v>
      </c>
      <c r="C7" s="1">
        <v>0</v>
      </c>
    </row>
    <row r="8">
      <c r="A8" s="1" t="str">
        <v>février</v>
      </c>
      <c r="B8" s="1">
        <v>0</v>
      </c>
      <c r="C8" s="1">
        <v>0</v>
      </c>
    </row>
    <row r="9">
      <c r="A9" s="1" t="str">
        <v>mars</v>
      </c>
      <c r="B9" s="1">
        <v>0</v>
      </c>
      <c r="C9" s="1">
        <v>0</v>
      </c>
    </row>
    <row r="10">
      <c r="A10" s="1" t="str">
        <v>avril</v>
      </c>
      <c r="B10" s="1">
        <v>0</v>
      </c>
      <c r="C10" s="1">
        <v>0</v>
      </c>
    </row>
    <row r="11">
      <c r="A11" s="1" t="str">
        <v>mai</v>
      </c>
      <c r="B11" s="1">
        <v>0</v>
      </c>
      <c r="C11" s="1">
        <v>0</v>
      </c>
    </row>
    <row r="12">
      <c r="A12" s="1" t="str">
        <v>juin</v>
      </c>
      <c r="B12" s="1">
        <v>0</v>
      </c>
      <c r="C12" s="1">
        <v>0</v>
      </c>
    </row>
    <row r="13">
      <c r="A13" s="1" t="str">
        <v>juillet</v>
      </c>
      <c r="B13" s="1">
        <v>0</v>
      </c>
      <c r="C13" s="1">
        <v>0</v>
      </c>
    </row>
    <row r="14">
      <c r="A14" s="1" t="str">
        <v>août</v>
      </c>
      <c r="B14" s="1">
        <v>0</v>
      </c>
      <c r="C14" s="1">
        <v>0</v>
      </c>
    </row>
    <row r="15">
      <c r="A15" s="1" t="str">
        <v>septembre</v>
      </c>
      <c r="B15" s="1">
        <v>0</v>
      </c>
      <c r="C15" s="1">
        <v>0</v>
      </c>
    </row>
    <row r="16">
      <c r="A16" s="1" t="str">
        <v>octobre</v>
      </c>
      <c r="B16" s="1">
        <v>0</v>
      </c>
      <c r="C16" s="1">
        <v>0</v>
      </c>
    </row>
    <row r="17">
      <c r="A17" s="1" t="str">
        <v>novembre</v>
      </c>
      <c r="B17" s="1">
        <v>0</v>
      </c>
      <c r="C17" s="1">
        <v>0</v>
      </c>
    </row>
    <row r="18">
      <c r="A18" s="1" t="str">
        <v>décembre</v>
      </c>
      <c r="B18" s="1">
        <v>0</v>
      </c>
      <c r="C18" s="1">
        <v>0</v>
      </c>
    </row>
    <row r="19">
      <c r="A19" s="1" t="str">
        <v>Total fin d'année</v>
      </c>
      <c r="B19" s="1">
        <f>SUM(B7:B18)</f>
        <v>0</v>
      </c>
      <c r="C19" s="1">
        <f>SUM(C7:C18)</f>
        <v>0</v>
      </c>
    </row>
    <row r="20">
      <c r="A20" s="1" t="str">
        <v>Total frais téléphonie</v>
      </c>
      <c r="B20" s="1">
        <f>B19+C19</f>
        <v>0</v>
      </c>
      <c r="C20" s="1" t="str">
        <v xml:space="preserve">   déductible à 100 %</v>
      </c>
    </row>
  </sheetData>
  <pageMargins left="0.39375" right="0.39375" top="0.788194444444444" bottom="0.788194444444444" header="0.39375" footer="0.39375"/>
  <ignoredErrors>
    <ignoredError numberStoredAsText="1" sqref="A1:J20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 rightToLeft="0"/>
  </sheetViews>
  <sheetData>
    <row r="1">
      <c r="C1" s="1" t="str">
        <f>"Registre, cotisations &amp; formations UFC "&amp;YEAR(jaro)</f>
        <v>Registre, cotisations &amp; formations UFC 2022</v>
      </c>
    </row>
    <row r="2">
      <c r="A2" s="1" t="str">
        <v>Pour les frais des permis de l'AMF, de la CSF, les frais d'associations et</v>
      </c>
    </row>
    <row r="3">
      <c r="A3" s="1" t="str">
        <v xml:space="preserve"> les cours avec UFC ou autres formations déductibles.</v>
      </c>
    </row>
    <row r="4">
      <c r="B4" s="1">
        <f>profecio</f>
        <v>0</v>
      </c>
      <c r="C4" s="1" t="str">
        <v xml:space="preserve">   Total des frais annuels</v>
      </c>
    </row>
    <row r="6">
      <c r="A6" s="1" t="str">
        <v>Au courant du mois de</v>
      </c>
      <c r="B6" s="1" t="str">
        <v>Montant</v>
      </c>
      <c r="C6" s="1" t="str">
        <v>Description</v>
      </c>
    </row>
    <row r="7">
      <c r="A7" s="1" t="str">
        <v>janvier</v>
      </c>
      <c r="B7" s="1">
        <v>0</v>
      </c>
    </row>
    <row r="8">
      <c r="A8" s="1" t="str">
        <v>février</v>
      </c>
      <c r="B8" s="1">
        <v>0</v>
      </c>
    </row>
    <row r="9">
      <c r="A9" s="1" t="str">
        <v>mars</v>
      </c>
      <c r="B9" s="1">
        <v>0</v>
      </c>
    </row>
    <row r="10">
      <c r="A10" s="1" t="str">
        <v>avril</v>
      </c>
      <c r="B10" s="1">
        <v>0</v>
      </c>
    </row>
    <row r="11">
      <c r="A11" s="1" t="str">
        <v>mai</v>
      </c>
      <c r="B11" s="1">
        <v>0</v>
      </c>
    </row>
    <row r="12">
      <c r="A12" s="1" t="str">
        <v>juin</v>
      </c>
      <c r="B12" s="1">
        <v>0</v>
      </c>
    </row>
    <row r="13">
      <c r="A13" s="1" t="str">
        <v>juillet</v>
      </c>
      <c r="B13" s="1">
        <v>0</v>
      </c>
    </row>
    <row r="14">
      <c r="A14" s="1" t="str">
        <v>août</v>
      </c>
      <c r="B14" s="1">
        <v>0</v>
      </c>
    </row>
    <row r="15">
      <c r="A15" s="1" t="str">
        <v>septembre</v>
      </c>
      <c r="B15" s="1">
        <v>0</v>
      </c>
    </row>
    <row r="16">
      <c r="A16" s="1" t="str">
        <v>octobre</v>
      </c>
      <c r="B16" s="1">
        <v>0</v>
      </c>
    </row>
    <row r="17">
      <c r="A17" s="1" t="str">
        <v>novembre</v>
      </c>
      <c r="B17" s="1">
        <v>0</v>
      </c>
    </row>
    <row r="18">
      <c r="A18" s="1" t="str">
        <v>décembre</v>
      </c>
      <c r="B18" s="1">
        <v>0</v>
      </c>
    </row>
    <row r="19">
      <c r="A19" s="1" t="str">
        <v>Total fin d'année</v>
      </c>
      <c r="B19" s="1">
        <f>SUM(B7:B18)</f>
        <v>0</v>
      </c>
    </row>
    <row r="20">
      <c r="A20" s="1" t="str">
        <v>Total frais professionnels</v>
      </c>
      <c r="B20" s="1">
        <f>B19+C19</f>
        <v>0</v>
      </c>
      <c r="C20" s="1" t="str">
        <v xml:space="preserve">   déductible à 100 %</v>
      </c>
    </row>
  </sheetData>
  <pageMargins left="1.18055555555556" right="0.39375" top="1.57569444444444" bottom="0.788194444444444" header="1.18055555555556" footer="0.39375"/>
  <ignoredErrors>
    <ignoredError numberStoredAsText="1" sqref="A1:C20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D17"/>
  <sheetViews>
    <sheetView workbookViewId="0" rightToLeft="0"/>
  </sheetViews>
  <sheetData>
    <row r="1">
      <c r="A1" s="1" t="str">
        <v>Date</v>
      </c>
      <c r="B1" s="1" t="str">
        <v>Description</v>
      </c>
      <c r="C1" s="1" t="str">
        <v>Category</v>
      </c>
      <c r="D1" s="1" t="str">
        <v>Amount</v>
      </c>
    </row>
    <row r="2">
      <c r="A2" s="1" t="str">
        <v>2023-01-01</v>
      </c>
      <c r="B2" s="1" t="str">
        <v>EOP - Forfait détenu: L'INTERMÉDIAIRE , $ par mois, nsactions (comptoir inclus). (Date unclear: '30 tra' | Orig: WORK_BANK_FEES | Src: file_49---72c02313-89af-4090-aa8e-da77aadc6807.pdf)</v>
      </c>
      <c r="C2" s="1" t="str">
        <v>Bank Fees &amp; Service Charges</v>
      </c>
      <c r="D2" s="1">
        <v>10.95</v>
      </c>
    </row>
    <row r="3">
      <c r="A3" s="1" t="str">
        <v>2023-01-01</v>
      </c>
      <c r="B3" s="1" t="str">
        <v>EOP - Forfait détenu: L'INTERMÉDIAIRE , $ par mois, nsactions (comptoir inclus). (Date unclear: '30 tra' | Orig: WORK_BANK_FEES | Src: file_48---748f7119-6615-4c90-b2f1-5c8ff6fb148a.pdf)</v>
      </c>
      <c r="C3" s="1" t="str">
        <v>Bank Fees &amp; Service Charges</v>
      </c>
      <c r="D3" s="1">
        <v>10.95</v>
      </c>
    </row>
    <row r="4">
      <c r="A4" s="1" t="str">
        <v>2023-01-01</v>
      </c>
      <c r="B4" s="1" t="str">
        <v>EOP - Forfait détenu: L'INTERMÉDIAIRE , $ par mois, nsactions (comptoir inclus). (Date unclear: '30 tra' | Orig: WORK_BANK_FEES | Src: file_36---4c1cb888-8dca-49db-9d26-6c07b42b9f35.pdf)</v>
      </c>
      <c r="C4" s="1" t="str">
        <v>Bank Fees &amp; Service Charges</v>
      </c>
      <c r="D4" s="1">
        <v>8.95</v>
      </c>
    </row>
    <row r="5">
      <c r="A5" s="1" t="str">
        <v>2023-01-01</v>
      </c>
      <c r="B5" s="1" t="str">
        <v>EOP - Forfait détenu: L'INTERMÉDIAIRE , $ par mois, nsactions (comptoir inclus). (Date unclear: '30 tra' | Orig: WORK_BANK_FEES | Src: file_36---4c1cb888-8dca-49db-9d26-6c07b42b9f35.pdf)</v>
      </c>
      <c r="C5" s="1" t="str">
        <v>Bank Fees &amp; Service Charges</v>
      </c>
      <c r="D5" s="1">
        <v>8.95</v>
      </c>
    </row>
    <row r="6">
      <c r="A6" s="1" t="str">
        <v>2023-01-01</v>
      </c>
      <c r="B6" s="1" t="str">
        <v>EOP - Forfait détenu: L'INTERMÉDIAIRE , $ par mois, nsactions (comptoir inclus). (Date unclear: '30 tra' | Orig: WORK_BANK_FEES | Src: file_36---4c1cb888-8dca-49db-9d26-6c07b42b9f35.pdf)</v>
      </c>
      <c r="C6" s="1" t="str">
        <v>Bank Fees &amp; Service Charges</v>
      </c>
      <c r="D6" s="1">
        <v>8.95</v>
      </c>
    </row>
    <row r="7">
      <c r="A7" s="1" t="str">
        <v>2023-01-01</v>
      </c>
      <c r="B7" s="1" t="str">
        <v>EOP - Forfait détenu: L'INTERMÉDIAIRE , $ par mois, nsactions (comptoir inclus). (Date unclear: '30 tra' | Orig: WORK_BANK_FEES | Src: file_36---4c1cb888-8dca-49db-9d26-6c07b42b9f35.pdf)</v>
      </c>
      <c r="C7" s="1" t="str">
        <v>Bank Fees &amp; Service Charges</v>
      </c>
      <c r="D7" s="1">
        <v>8.95</v>
      </c>
    </row>
    <row r="8">
      <c r="A8" s="1" t="str">
        <v>2023-01-01</v>
      </c>
      <c r="B8" s="1" t="str">
        <v>EOP - Forfait détenu: L'INTERMÉDIAIRE , $ par mois, nsactions (comptoir inclus). (Date unclear: '30 tra' | Orig: WORK_BANK_FEES | Src: file_36---4c1cb888-8dca-49db-9d26-6c07b42b9f35.pdf)</v>
      </c>
      <c r="C8" s="1" t="str">
        <v>Bank Fees &amp; Service Charges</v>
      </c>
      <c r="D8" s="1">
        <v>8.95</v>
      </c>
    </row>
    <row r="9">
      <c r="A9" s="1" t="str">
        <v>2023-01-01</v>
      </c>
      <c r="B9" s="1" t="str">
        <v>EOP - Forfait détenu: L'INTERMÉDIAIRE , $ par mois, nsactions (comptoir inclus). (Date unclear: '30 tra' | Orig: WORK_BANK_FEES | Src: file_50---83886cca-024a-4e81-b612-ca289aed2380.pdf)</v>
      </c>
      <c r="C9" s="1" t="str">
        <v>Bank Fees &amp; Service Charges</v>
      </c>
      <c r="D9" s="1">
        <v>8.95</v>
      </c>
    </row>
    <row r="10">
      <c r="A10" s="1" t="str">
        <v>2023-01-01</v>
      </c>
      <c r="B10" s="1" t="str">
        <v>EOP - Forfait détenu: L'INTERMÉDIAIRE , $ par mois, nsactions (comptoir inclus). (Date unclear: '30 tra' | Orig: WORK_BANK_FEES | Src: file_52---b52c8cc4-3ddf-443d-a25f-ddc0916b559b.pdf)</v>
      </c>
      <c r="C10" s="1" t="str">
        <v>Bank Fees &amp; Service Charges</v>
      </c>
      <c r="D10" s="1">
        <v>8.95</v>
      </c>
    </row>
    <row r="11">
      <c r="A11" s="1" t="str">
        <v>2023-01-01</v>
      </c>
      <c r="B11" s="1" t="str">
        <v>EOP - Forfait détenu: L'INTERMÉDIAIRE , $ par mois, nsactions (comptoir inclus). (Date unclear: '30 tra' | Orig: WORK_BANK_FEES | Src: file_36---4c1cb888-8dca-49db-9d26-6c07b42b9f35.pdf)</v>
      </c>
      <c r="C11" s="1" t="str">
        <v>Bank Fees &amp; Service Charges</v>
      </c>
      <c r="D11" s="1">
        <v>8.95</v>
      </c>
    </row>
    <row r="12">
      <c r="A12" s="1" t="str">
        <v>2023-01-01</v>
      </c>
      <c r="B12" s="1" t="str">
        <v>EOP - Forfait détenu: L'INTERMÉDIAIRE , $ par mois, nsactions (comptoir inclus). (Date unclear: '30 tra' | Orig: WORK_BANK_FEES | Src: file_51---07267251-5123-418b-aac9-f7bc497e301a.pdf)</v>
      </c>
      <c r="C12" s="1" t="str">
        <v>Bank Fees &amp; Service Charges</v>
      </c>
      <c r="D12" s="1">
        <v>8.95</v>
      </c>
    </row>
    <row r="13">
      <c r="A13" s="1" t="str">
        <v>2023-01-03</v>
      </c>
      <c r="B13" s="1" t="str">
        <v>AMZN Mktp CA*ID4I81NE3 (Orig: WORK | Src: file_2---70422b7b-005f-4ba8-bbe9-f2eec6818eae.csv)</v>
      </c>
      <c r="C13" s="1" t="str">
        <v>General Expenses</v>
      </c>
      <c r="D13" s="1">
        <v>35.63</v>
      </c>
    </row>
    <row r="14">
      <c r="A14" s="1" t="str">
        <v>2023-01-04</v>
      </c>
      <c r="B14" s="1" t="str">
        <v>AMZN Mktp CA*UE57L7WQ3 (Orig: WORK | Src: file_2---70422b7b-005f-4ba8-bbe9-f2eec6818eae.csv)</v>
      </c>
      <c r="C14" s="1" t="str">
        <v>General Expenses</v>
      </c>
      <c r="D14" s="1">
        <v>19.53</v>
      </c>
    </row>
    <row r="15">
      <c r="A15" s="1" t="str">
        <v>2023-01-04</v>
      </c>
      <c r="B15" s="1" t="str">
        <v>AMZN Mktp CA*Y88RE7DU3 (Orig: WORK | Src: file_2---70422b7b-005f-4ba8-bbe9-f2eec6818eae.csv)</v>
      </c>
      <c r="C15" s="1" t="str">
        <v>General Expenses</v>
      </c>
      <c r="D15" s="1">
        <v>26.21</v>
      </c>
    </row>
    <row r="16">
      <c r="A16" s="1" t="str">
        <v>2023-01-04</v>
      </c>
      <c r="B16" s="1" t="str">
        <v>Amazon.ca*AO6KM13H3 (Orig: WORK | Src: file_2---70422b7b-005f-4ba8-bbe9-f2eec6818eae.csv)</v>
      </c>
      <c r="C16" s="1" t="str">
        <v>General Expenses</v>
      </c>
      <c r="D16" s="1">
        <v>149.46</v>
      </c>
    </row>
    <row r="17">
      <c r="A17" s="1" t="str">
        <v>2023-01-07</v>
      </c>
      <c r="B17" s="1" t="str">
        <v>AMZN Mktp CA*OD7TC0BC3 (Orig: WORK | Src: file_2---70422b7b-005f-4ba8-bbe9-f2eec6818eae.csv)</v>
      </c>
      <c r="C17" s="1" t="str">
        <v>General Expenses</v>
      </c>
      <c r="D17" s="1">
        <v>39.99</v>
      </c>
    </row>
  </sheetData>
  <ignoredErrors>
    <ignoredError numberStoredAsText="1" sqref="A1:D17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15.0000</AppVersion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Sommaire_impôt</vt:lpstr>
      <vt:lpstr>Kilométrage</vt:lpstr>
      <vt:lpstr>Frais Medicaux</vt:lpstr>
      <vt:lpstr>Essence_Entretien</vt:lpstr>
      <vt:lpstr>Fournitures</vt:lpstr>
      <vt:lpstr>Représentation</vt:lpstr>
      <vt:lpstr>Téléphonie</vt:lpstr>
      <vt:lpstr>Cotisations_Formation_Permis</vt:lpstr>
      <vt:lpstr>Other_Expenses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2020-02-24T02:12:46Z</dcterms:created>
  <dcterms:modified xsi:type="dcterms:W3CDTF">2025-05-01T22:42:25Z</dcterms:modified>
  <cp:lastModifiedBy>Francis B. Morissette</cp:lastModifiedBy>
  <cp:lastPrinted>2020-12-03T19:02:46Z</cp:lastPrinted>
  <cp:revision>0</cp:revision>
  <dc:creator>Bernard Viau</dc:creator>
  <dc:language>en-US</dc:language>
</cp:coreProperties>
</file>